
<file path=[Content_Types].xml><?xml version="1.0" encoding="utf-8"?>
<Types xmlns="http://schemas.openxmlformats.org/package/2006/content-types">
  <Default Extension="bin" ContentType="application/vnd.openxmlformats-officedocument.spreadsheetml.printerSettings"/>
  <Default Extension="png" ContentType="image/png"/>
  <Override PartName="/xl/theme/theme1.xml" ContentType="application/vnd.openxmlformats-officedocument.theme+xml"/>
  <Override PartName="/xl/styles.xml" ContentType="application/vnd.openxmlformats-officedocument.spreadsheetml.styles+xml"/>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drawings/drawing1.xml" ContentType="application/vnd.openxmlformats-officedocument.drawing+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360" yWindow="300" windowWidth="18675" windowHeight="7185"/>
  </bookViews>
  <sheets>
    <sheet name="ProyectoDES" sheetId="1" r:id="rId1"/>
  </sheets>
  <definedNames>
    <definedName name="_xlnm.Print_Titles" localSheetId="0">ProyectoDES!$29:$30</definedName>
  </definedNames>
  <calcPr calcId="125725"/>
</workbook>
</file>

<file path=xl/calcChain.xml><?xml version="1.0" encoding="utf-8"?>
<calcChain xmlns="http://schemas.openxmlformats.org/spreadsheetml/2006/main">
  <c r="M93" i="1"/>
  <c r="N370"/>
  <c r="L370"/>
  <c r="J370"/>
  <c r="N363"/>
  <c r="L363"/>
  <c r="J363"/>
  <c r="N357"/>
  <c r="L357"/>
  <c r="J357"/>
  <c r="L336"/>
  <c r="L371"/>
  <c r="N301"/>
  <c r="L301"/>
  <c r="J301"/>
  <c r="N280"/>
  <c r="L280"/>
  <c r="M280" s="1"/>
  <c r="J280"/>
  <c r="L272"/>
  <c r="N272"/>
  <c r="J272"/>
  <c r="M272" s="1"/>
  <c r="N256"/>
  <c r="L256"/>
  <c r="J256"/>
  <c r="N215"/>
  <c r="L215"/>
  <c r="J215"/>
  <c r="N195"/>
  <c r="L195"/>
  <c r="J195"/>
  <c r="N180"/>
  <c r="L180"/>
  <c r="J180"/>
  <c r="N134"/>
  <c r="L134"/>
  <c r="J134"/>
  <c r="N105"/>
  <c r="L105"/>
  <c r="J105"/>
  <c r="N93"/>
  <c r="O93" s="1"/>
  <c r="J93"/>
  <c r="L45"/>
  <c r="M45" s="1"/>
  <c r="J45"/>
  <c r="N311"/>
  <c r="N336" s="1"/>
  <c r="L78"/>
  <c r="L93"/>
  <c r="N42"/>
  <c r="N45"/>
  <c r="O45" s="1"/>
  <c r="J323"/>
  <c r="J322"/>
  <c r="J321"/>
  <c r="J320"/>
  <c r="J319"/>
  <c r="J318"/>
  <c r="J317"/>
  <c r="J334"/>
  <c r="J333"/>
  <c r="J332"/>
  <c r="J331"/>
  <c r="J330"/>
  <c r="J329"/>
  <c r="J328"/>
  <c r="J327"/>
  <c r="J326"/>
  <c r="J325"/>
  <c r="O256"/>
  <c r="J106"/>
  <c r="M106" s="1"/>
  <c r="N106"/>
  <c r="O106" s="1"/>
  <c r="O301"/>
  <c r="M105" l="1"/>
  <c r="O272"/>
  <c r="O105"/>
  <c r="O363"/>
  <c r="J336"/>
  <c r="O134"/>
  <c r="M180"/>
  <c r="J216"/>
  <c r="N216"/>
  <c r="L216"/>
  <c r="J302"/>
  <c r="N302"/>
  <c r="M357"/>
  <c r="O370"/>
  <c r="M134"/>
  <c r="O180"/>
  <c r="M195"/>
  <c r="O215"/>
  <c r="M256"/>
  <c r="O280"/>
  <c r="O357"/>
  <c r="M363"/>
  <c r="O336"/>
  <c r="M336"/>
  <c r="J371"/>
  <c r="J372" s="1"/>
  <c r="O195"/>
  <c r="M215"/>
  <c r="M370"/>
  <c r="M301"/>
  <c r="N371"/>
  <c r="L302"/>
</calcChain>
</file>

<file path=xl/sharedStrings.xml><?xml version="1.0" encoding="utf-8"?>
<sst xmlns="http://schemas.openxmlformats.org/spreadsheetml/2006/main" count="1950" uniqueCount="1198">
  <si>
    <t>Objetivo particular 1: Desarrollo de los cuerpos académicos y fortalecimiento de la planta académica</t>
  </si>
  <si>
    <t>Metas</t>
  </si>
  <si>
    <t>Acciones</t>
  </si>
  <si>
    <t>Recursos</t>
  </si>
  <si>
    <t>Núm.</t>
  </si>
  <si>
    <t>Descripción</t>
  </si>
  <si>
    <t>Concepto</t>
  </si>
  <si>
    <t>Cantidad</t>
  </si>
  <si>
    <t>U. medida</t>
  </si>
  <si>
    <t>Costo unitario</t>
  </si>
  <si>
    <t>Costo total</t>
  </si>
  <si>
    <t>Tipo</t>
  </si>
  <si>
    <t>Justificación</t>
  </si>
  <si>
    <t>Mantener el nivel de habilitación de las CA consolidados.</t>
  </si>
  <si>
    <t>1.1.1</t>
  </si>
  <si>
    <t>1.1.1.1</t>
  </si>
  <si>
    <t>Profesores invitados de redes de colaboración (internacionales).</t>
  </si>
  <si>
    <t xml:space="preserve">Viáticos </t>
  </si>
  <si>
    <t>Invitar a profesores expertos en su área para fortalecer las redes de colaboración de los  Cuerpos Académicos Consolidados de Astronomía, Biología y Química de la División. 15 profesores de febrero a diciembre 2011 y 15 de febrero a octubre de 2012</t>
  </si>
  <si>
    <t>1.1.1.2</t>
  </si>
  <si>
    <t>Profesores invitados  de redes de colaboración (nacionales).</t>
  </si>
  <si>
    <t>Viáticos</t>
  </si>
  <si>
    <t>1.1.1.3</t>
  </si>
  <si>
    <t>Apoyar la finalización de proyectos   entre cuerpos académicos Universidad de Guanajuato, Universidad de Nuevo León y Universidad de Guadalajara</t>
  </si>
  <si>
    <t>Estancia</t>
  </si>
  <si>
    <t>1.1.1.4</t>
  </si>
  <si>
    <t>Apoyar el intercambio académico entre profesores de la universidad de Guanajuato, Universidad de Nayarit y Baja California</t>
  </si>
  <si>
    <t>1.1.2</t>
  </si>
  <si>
    <t>Dotar de infraestructura básica a los CAC.</t>
  </si>
  <si>
    <t>1.1.2.1</t>
  </si>
  <si>
    <t xml:space="preserve">Dotar del equipo de cómputo </t>
  </si>
  <si>
    <t xml:space="preserve">Computadora </t>
  </si>
  <si>
    <t>1.1.2.2</t>
  </si>
  <si>
    <t>Software de acoplamiento molecular, redes neuronales artificiales y generación de relaciones cuantitativas-Estructura-Actividad, Software especializado laser-gene</t>
  </si>
  <si>
    <t>Software</t>
  </si>
  <si>
    <t>1.1.2.3</t>
  </si>
  <si>
    <t>Máquina Fastprep para ruptura celular en pequeña escala</t>
  </si>
  <si>
    <t>Equipo</t>
  </si>
  <si>
    <t>Equipo importante para el procesamiento de muestras biológicas pequeñas para la investigación de los Cuerpos Académicos Consolidados de Biología. Febrero-marzo 2011.</t>
  </si>
  <si>
    <t>1.1.2.4</t>
  </si>
  <si>
    <t>Renovar equipo de computo a los profesores que tienen maquinas obsoletas</t>
  </si>
  <si>
    <t>1.1.3</t>
  </si>
  <si>
    <t>Llevar a cabo estancias cortas de investigación.</t>
  </si>
  <si>
    <t>1.1.3.1</t>
  </si>
  <si>
    <t>Realizar estancias de investigación en el extranjero</t>
  </si>
  <si>
    <t>La realización de estancias en el extranjero permite estrechar las relaciones académicas con instancias de alto nivel. Período de octubre de 2010 a octubre de 2012. Cuerpos Académicos Consolidados de Astronomía, Química y Biología. Observatorios ESO en Chile, Brasil, VLA en USA, el GTC en Las Canarias, en Sudáfrica e India.  BYU-Utha-USA/Hamburgo-Alemania/Austin-Texas-USA/Liege-Bélgica, Laboratorio de microbiología ambiental, Universidad de Pau Francia, Laboratorio de microbiología, Universidad de Aberdeen, Escocia. Instituto de Catálisis, Madrid, España-Depto. De Ciencia de Materiales y Tecnología, Universidad Tecnológica de Nagaoka, Japón, Depto. De Química Física, Universidad de Cádiz, España, Depto. De polímeros de Silicio, Universidad de Wisconsin, USA, Lab. De Desarrollo de Procesos Ecole Central de París, Francia.</t>
  </si>
  <si>
    <t>1.1.3.2</t>
  </si>
  <si>
    <t>Realizar estancias de investigación nacionales</t>
  </si>
  <si>
    <t>La realización de estancias cortas en instituciones nacionales del más alto prestigio viene a reforzar el establecimiento de redes de colaboración. Se realizarán de octubre de 2010 a octubre de 2012 por  profesores de Cuerpos Académicos Consolidados de Astronomía, Química y Bilogía.  Depto. de Química, Univ. Autónoma de San Luis Potosí, Instituto de Materiales de la UNAM, Depto. de Metalurgia, Universidad Michoacana de San Nicolás de Hidalgo. Área de Absorción y catálisis de la UAM.</t>
  </si>
  <si>
    <t>1.1.3.3</t>
  </si>
  <si>
    <t>Hacer estancias de investigación entre pares académicos para impulsar la discusión de trabajo conjunto y fomentar la publicación de artículos</t>
  </si>
  <si>
    <t>estancias</t>
  </si>
  <si>
    <t>1.1.4</t>
  </si>
  <si>
    <t>1.1.4.1</t>
  </si>
  <si>
    <t>Fomentar la actualización de los profesores de los Cuerpos Académicos de Astronomía, Química y Biología, durante el período de octubre de 2010 a octubre de 2012 en los congresos internacionales de:  Congresos: XIII Latin American Regional IAU Meeting (LARIM-Nov. 2010)-Morelia, Méx./Simposio de la International Astronomical Union sobre Massive Stars-Grecia, (Nov. 2011)/Conferencia: 25th Texas Symposium on Relativistic Astrophysics-Heidelberg, Alemania (Dec. 2010)/Stellar Pulsation-Granada, España (Agosto 2011)/American Astronomical Meeting-Massachusetts, EUA (Enero 2011)/7th IRAM millimeter interferometry school-IRAM Grenoble, France (Oct. 2010) / Science with ASKAP (Australian SKA Pathfinder)-Sydney, Australia (Sept. 2012)/The XXV International Conference on Neutrino Physics and Astrophysics-Kyoto, Japón (Junio 2012)/ XXVIII International Astronomical Union General Assembly-Beijing, China (Ago. 2012)/Congreso de la International Linear Algebra Society-USA (Juio 2012)/Conferencia: 39th COSPAR Scientific Assembly-Mysore, India (Ago. 2012)/The 17th Cambridge Workshop on Cool Stars, Stellar Systems and the Sun-Italia (Sept. 2012)/ 5to. Congress on trends in medical Mycology, Valencia, España/Congreso Internacional de la Sociedad Americana de Biología Celular, USA/ Internationals Materials Research Congress, Cancún, Méx.(Ago-2011 y 2012) /Silicon for the chemical and solar industry, Hamilton, Canada (jun-2011). Encuetro internacional de Minas y Metalurgia, Veracruz, Méx. (sep-2012)/Simposio Internacional de Química de Silicio, Canadá (Ago-2011)/Congreso de la American Chemical Society, USA.(may-2011)/Congreso de Químicos Teóricos de Expresión Latina, Ecuador (may-2011)</t>
  </si>
  <si>
    <t>1.1.4.2</t>
  </si>
  <si>
    <t>Los profesores normalmente presentan  trabajos avances  de investigación en foros internacionales para obtener retroalimentación</t>
  </si>
  <si>
    <t>congreso</t>
  </si>
  <si>
    <t>XXVIII Congreso de la Sociedad Mexicana de Bioquímica, Chiapas, Méx.(Nov. 2010)/X Congreso de la Rama de Biología Celular y Molecular de Hongos, San Luis Potosí (Nov. 2011)/XXXI Congreso Nacional de Microbiología, Michoacán, Méx. (May2011)./ XXV Congreso Nacional de Astronomía (Marzo-2011), Guadalajara, Méx. / XXVI Congreso Nacional de Astronomía (Marzo-2012) Puebla, Méx./  Reunión Regional de Astronomía (Oct-2011), Morelia, Méx./Sociedad Química de México, (sep-2011) Zacatecas, Méx. Y (sep-2012)/Congreso de la Sociedad Mexicana de Electroquímica, Mérida, Yuc. Méx. (Marzo-2011) y en Cd. Victoria, Tamps. (Marzo-2012)/ Simposio de Catálisis, Monterrey, (Ago-2011). Congreso de Química Inorgánica, San Luis Potosí (may-2012), Congreso Nacional de Química Teórica, Colima (Jun-2011)</t>
  </si>
  <si>
    <t>Incrementar el grado de cuatro CA; dos CA en formación a en consolidación y dos en consolidación a consolidados.</t>
  </si>
  <si>
    <t>1.2.1</t>
  </si>
  <si>
    <t>Generación de las redes de colaboración  interinstitucional.</t>
  </si>
  <si>
    <t>1.2.1.1</t>
  </si>
  <si>
    <t>Profesores invitados de redes de colaboración internacionales.</t>
  </si>
  <si>
    <t>La presencia de profesores invitados internacionales permitirá lograr los objetivos de incrementar el nivel de consolidación de los cuerpos académicos en nivel de Consolidación y en Formación  de Biología, Farmacia, Química, Matemáticas e Ingeniería Química de la División. Enero 2011-febrero 2012.</t>
  </si>
  <si>
    <t>1.2.1.2</t>
  </si>
  <si>
    <t>Profesores invitados  de redes de colaboración nacionales.</t>
  </si>
  <si>
    <t>La presencia de profesores invitados nacionales permitirá lograr los objetivos de incrementar el nivel de consolidación de los cuerpos académicos en nivel de Consolidación y en Formación  de Biología, Farmacia, Química, Matemáticas e Ingeniería Química de la División. Enero 2011-febrero 2012.</t>
  </si>
  <si>
    <t>1.2.1.3</t>
  </si>
  <si>
    <t xml:space="preserve">Transporte y viáticos para proponer una red en la temática de investigación del  comportamiento y propiedades  de materiales con grupos de Investigación consolidados del IPN, de la UAQ y de la Universidad de Rostov de la Federación Rusa </t>
  </si>
  <si>
    <t>Lote</t>
  </si>
  <si>
    <t>1.2.1.4</t>
  </si>
  <si>
    <t>Transporte y viáticos para realizar estancias internacionales en centros de investigación.</t>
  </si>
  <si>
    <t>Estancias</t>
  </si>
  <si>
    <t>1.2.1.5</t>
  </si>
  <si>
    <t>Transporte y viáticos para asistir a reuniones para la planeación de colaboración entre Cuerpos Académicos</t>
  </si>
  <si>
    <t>1.2.1.6</t>
  </si>
  <si>
    <t>Fomentar eventos entre distintas instituciones para establecer redes de colaboración</t>
  </si>
  <si>
    <t>Congresos interinstitucionales</t>
  </si>
  <si>
    <t>1,2,3</t>
  </si>
  <si>
    <t>1.2.1.7</t>
  </si>
  <si>
    <t>Viáticos a profesores visitantes</t>
  </si>
  <si>
    <t>Permiten presentar y debatir los avances de investigación entre pares, fortalecen los CAs y las redes de investigación.</t>
  </si>
  <si>
    <t>1.2.1.8</t>
  </si>
  <si>
    <t>Transporte aereo o terrestre</t>
  </si>
  <si>
    <t>Se requiere para la habilitación de profesores en su proceso de fortalecimiento de habilitación, productividad y desarrollo de las LGAC, para viabilizar el cambio de grado de los 11 CA de la DAAD</t>
  </si>
  <si>
    <t>1.2.1.9</t>
  </si>
  <si>
    <t>Hospedaje</t>
  </si>
  <si>
    <t>Hotel</t>
  </si>
  <si>
    <t>1.2.1.10</t>
  </si>
  <si>
    <t>Alimentación</t>
  </si>
  <si>
    <t>Alimento</t>
  </si>
  <si>
    <t>1.2.2.1</t>
  </si>
  <si>
    <t>1.2.2.2</t>
  </si>
  <si>
    <t>Publicación de artículos en revistas indexadas</t>
  </si>
  <si>
    <t xml:space="preserve">Artículos </t>
  </si>
  <si>
    <t>1.2.2.3</t>
  </si>
  <si>
    <t>Iniciar seminarios interinstitucionales para conocer las áreas de interrelación entre colegas de áreas diferentes</t>
  </si>
  <si>
    <t>1.2.2.4</t>
  </si>
  <si>
    <t>Edición de libros</t>
  </si>
  <si>
    <t>Congresos, foros, simposium etc.</t>
  </si>
  <si>
    <t xml:space="preserve">Cuota   </t>
  </si>
  <si>
    <t>1.2.3</t>
  </si>
  <si>
    <t>Dotar de infraestructura básica a los CAF y CAEC.</t>
  </si>
  <si>
    <t>1.2.3.1</t>
  </si>
  <si>
    <t>Compra de equipo de cómputo</t>
  </si>
  <si>
    <t>Computadoras</t>
  </si>
  <si>
    <t xml:space="preserve">El que los profesores cuenten con equipo de cómputo actualizado, les permite desarrollar con eficiencia y calidad su trabajo de docencia e investigación lo cual impactará en el logro de las metas de consolidación de los CAs en el corto plazo. 31 computadoras abril 2011 y otras 31 en abril de 2012. </t>
  </si>
  <si>
    <t>1.2.3.2</t>
  </si>
  <si>
    <t xml:space="preserve">Software Analizador de Imágenes </t>
  </si>
  <si>
    <t xml:space="preserve">El contar con este software específico permitirá al CA de Farmacia  desarrollar más y mejores tesis de posgrado y de proyectos de investigación, lo que favorecerá el cambio de grado de consolidación. </t>
  </si>
  <si>
    <t>1.2.3.3</t>
  </si>
  <si>
    <t>WINXAS, ArcView, FEFF8, Cyistalball</t>
  </si>
  <si>
    <t>180,00.000</t>
  </si>
  <si>
    <t>1.2.3.4</t>
  </si>
  <si>
    <t>Campana de Flujo Laminar</t>
  </si>
  <si>
    <t>1.2.3.5</t>
  </si>
  <si>
    <t>Microcentrífuga</t>
  </si>
  <si>
    <t>1.2.3.6</t>
  </si>
  <si>
    <t>Sistema de purificación de agua</t>
  </si>
  <si>
    <t>1.2.3.7</t>
  </si>
  <si>
    <t>Baño de temperatura controlada</t>
  </si>
  <si>
    <t>1.2.3.8</t>
  </si>
  <si>
    <t xml:space="preserve">Agitador Orbital </t>
  </si>
  <si>
    <t>1.2.3.9</t>
  </si>
  <si>
    <t>Evaporador rotatorio</t>
  </si>
  <si>
    <t>1.2.3.10</t>
  </si>
  <si>
    <t>Espectofotómetro NANODROP</t>
  </si>
  <si>
    <t>1.2.3.11</t>
  </si>
  <si>
    <t>Equipo para cinética química</t>
  </si>
  <si>
    <t>1.2.3.12</t>
  </si>
  <si>
    <t>Adquisición de  paquetes de cómputo especializados en el área de la Ingeniería Química (fluent, aspen)</t>
  </si>
  <si>
    <t xml:space="preserve">Software </t>
  </si>
  <si>
    <t>La aplicación de software especializado es necesaria para el desarrollo de las LGAC del área de la Ingeniería Química. Abril 2011.</t>
  </si>
  <si>
    <t>1.2.3.13</t>
  </si>
  <si>
    <t>Software (licencias)</t>
  </si>
  <si>
    <t>Licencia</t>
  </si>
  <si>
    <t>Licencias de los programas: SPSS y MindManager</t>
  </si>
  <si>
    <t>1.2.3.14</t>
  </si>
  <si>
    <t>Equipamiento del Laboratorio de Análisis Geoespacial</t>
  </si>
  <si>
    <t>El equipamiento de este Laboratorio fortalecerá las funciones sustantivas: Docencia, a través de asesorías, cursos y talleres a estudiantes de la División de Ingenierías; en cuanto a la investigación, el desarrollo de proyectos que resuelvan problemas actuales de la sociedad (Anexo I. Laboratorio Análisis Geoespacial)</t>
  </si>
  <si>
    <t>1.2.3.15</t>
  </si>
  <si>
    <t>Equipamiento del Laboratorio de  Fotogrametría y Cartografía</t>
  </si>
  <si>
    <t xml:space="preserve">El equipamiento de este Laboratorio fortalecerá las funciones sustantivas: Docencia, a través de asesorías, cursos y talleres a estudiantes de la División de Ingenierías; en cuanto a la investigación, el desarrollo de proyectos que resuelvan problemas actuales de la sociedad. (Anexo II.  Laboratorio Cartografía  y Fotogrametría).  </t>
  </si>
  <si>
    <t>1.2.3.16</t>
  </si>
  <si>
    <t xml:space="preserve">Equipamiento del Laboratorio de Ambiental </t>
  </si>
  <si>
    <t>1’100,000.00</t>
  </si>
  <si>
    <t>No se cuenta en el laboratorio con los  equipos para la determinación de nitrógeno, grasas y aceites, parámetros básicos en la caracterización de aguas, suelos y residuos, determinación de gases producto de la digestión anaerobia aplicada en los procesos de tratamiento de aguas residuales, residuos, suelos y algunas fermentaciones y amplificación del DNA de los microorganismos (Anexo III. Laboratorio Ambiental).</t>
  </si>
  <si>
    <t>1.2.3.17</t>
  </si>
  <si>
    <t>Adquisición de equipo para el área de Ing. Civil</t>
  </si>
  <si>
    <t>No se cuenta con registros sísmicos en el estado de Guanajuato, información que es necesaria para el cálculo en ingeniería que asegure una construcción segura de casas, escuelas, hospitales, universidades, teatros, estadios y puentes entre otros (Anexo IV. Área de Ingeniería Civil).</t>
  </si>
  <si>
    <t>1.2.3.18</t>
  </si>
  <si>
    <t>Equipamiento indispensable para apoyar las labores sustantivas de los PTC</t>
  </si>
  <si>
    <t>Equipo de computo, software, impresoras, mobiliario</t>
  </si>
  <si>
    <t>1.2.3.19</t>
  </si>
  <si>
    <t>equipamiento</t>
  </si>
  <si>
    <t>1.2.3.20</t>
  </si>
  <si>
    <t>1.2.3.21</t>
  </si>
  <si>
    <t>1.2.3.22</t>
  </si>
  <si>
    <t>1.2.4</t>
  </si>
  <si>
    <t>1.2.4.1</t>
  </si>
  <si>
    <t xml:space="preserve">4 Farm. 10 Ing. 4 Biol. 12 Quim. 9 Mat. 39 total </t>
  </si>
  <si>
    <t>Viáticos e inscripción</t>
  </si>
  <si>
    <t>Es muy importante la participación en congresos internacionales para la actualización de los profesores y el establecimiento de redes de colaboración con el fin de impactar en el grado de consolidación de los Cuerpos Académicos. Biología: 5to. Congress on trends in medical Mycology, Valencia, España/Congreso Internacional de la Sociedad Americana de Biología, Farmacia: Congreso Internacional de Ingeniería Ambienta, San Fco, California, USA (Nov-2010) y en Canadá (Nov-2011), Reunión Latinoamericana de Matemática Educativa, Santiago de Chile (Jul-2011)/Química: Internationals Materials Research Congress, Cancún, Méx.(Ago-2011 y 2012) /Silicon for the chemical and solar industry, Hamilton, Canada (jun-2011). Encuentro internacional de Minas y Metalurgia, Veracruz, Méx. (sep-2012)/Simposio Internacional de Química de Silicio, Canadá (Ago-2011)/Congreso de la American Chemical Society, USA.(may-2011)/Congreso de Químicos Teóricos de Expresión Latina, Ecuador (may-2011)/Congreso Internacional de Química Organometálica, Buenos Aires, Argentina (Nov-2011). Congreso Internacional e Ingeniería Ambiental en San. Fco. Cal. USA (sep-2011) y en Los Ángeles, USA (sep-2012) / XI Congreso de PRES en Italia, (octubre-2010)/ XII Congreso de PRES en República Checa, (Agosto-2012) / Congreso Internacional de Extracción por Solventes ISEC, (sep- 2011) en Santiago de Chile / Congreso Internacional en Sociología. Pamplona España (Nov-2010) / Congreso internacional en el área de Gráficos por Computadora (SIGGRAPH 2010) en Los Ángeles, CA (Jul-2011) / Congreso internacional en el área de Robótica Humanoide (Humanoids 2010) en Nashville, TN. (DIc-2011) / Congreso Internacional MICCAI (sep- 2011) /  2012 IEEE-RAS International Conference on Humanoid Robots (Diciembre 2012) / SIGGRAPH 2012, the 39th International Conference and Exhibition on Computer Graphics and Interactive Techniques (Julio 2012) /  International Conference on Medical Image Computing and Computer Assisted Intervention (Septiembre 2012) / 2012 Joint Statistical Meetings, July 28 - August 2, 2012, San Diego, California, San Diego Convention Center / II Reunión conjunta SMM-RSME, Madrid España (Julio 2012). La calendarización se presenta junto a cada evento.</t>
  </si>
  <si>
    <t>1.2.4.2</t>
  </si>
  <si>
    <t>Viáticos en comisión</t>
  </si>
  <si>
    <t>Eventos</t>
  </si>
  <si>
    <t>1.2.4.3</t>
  </si>
  <si>
    <t>Inscripción a eventos académicos</t>
  </si>
  <si>
    <t>Inscripción</t>
  </si>
  <si>
    <t>1.2.4.4</t>
  </si>
  <si>
    <t>Viáticos para asistencia a eventos académicos</t>
  </si>
  <si>
    <t>1.2.4.5</t>
  </si>
  <si>
    <t>Necesario para la presentación y retro alimentación de trabajos  académicos de investigación en Congresos a nivel  internacional</t>
  </si>
  <si>
    <t>Congresos, seminarios, ó análogos</t>
  </si>
  <si>
    <t>1.2.4.6</t>
  </si>
  <si>
    <t>Asistencia a congresos</t>
  </si>
  <si>
    <t>1.2.4.7</t>
  </si>
  <si>
    <t xml:space="preserve">Transporte </t>
  </si>
  <si>
    <t>1.2.4.8</t>
  </si>
  <si>
    <t>1.2.4.9</t>
  </si>
  <si>
    <t>20 Quím. 20 Farm.  8 Bio. 40 Ing. 11 Mat. Total - 99</t>
  </si>
  <si>
    <t>Es muy importante la participación en congresos nacionales para la actualización de los profesores y el establecimiento de redes de colaboración con el fin de impactar en el grado de consolidación de los Cuerpos Académicos. XXVIII Congreso de la Sociedad Mexicana de Bioquímica, Chiapas, Méx.(Nov. 2010)/X Congreso de la Rama de Biología Celular y Molecular de Hongos, San Luis Potosí (Nov. 2011)/XXXI Congreso Nacional de Microbiología, Michoacán, Méx. (May2011)/ Congreso Nacional de Electroquímica, Toluca, Méx. /(agosto-2011), Semana Nacional de Energía Solar, Saltillo, Coah. Méx. (Agosto-2012)/Congreso de Ciencias Ambientales, Campeche, Méx. (may-2011)/ XLIV Congreso Nacional de Ciencias Farmacéuticas en Puerto Vallarta, Méx.(oct-2010) y los Cabos, B.C. en (Oct-2011)/ IV Taller en Álgebra y Topología  en el Instituto de Matemáticas UNAM, Representación Oaxaca. Oaxaca México (ene-2011) / VIII Reunión Conjunta de la AMS-SMM en la ciudad de Berkeley, CA., (junio-2011)/ XLIII Congreso Nacional de la SMM en la ciudad de Tuxla Gutiérrez, Chis., (nov- 2010) / XVI Foro Nacional de Estadística  (sep-2011)/ XVII Foro Nacional de Estadística  (sep-2012). La calendarización se presenta junto a cada evento.</t>
  </si>
  <si>
    <t>Servicios profesionales</t>
  </si>
  <si>
    <t>Evento</t>
  </si>
  <si>
    <t>Las necesidades de los CA, requieren de constante actualización en materia de las áreas de especialización de los PTC con base en las LGAC</t>
  </si>
  <si>
    <t>1.3.1</t>
  </si>
  <si>
    <t>1.3.1.1</t>
  </si>
  <si>
    <t>1.3.1.2</t>
  </si>
  <si>
    <t>1.3.1.3</t>
  </si>
  <si>
    <t>1.3.1.4</t>
  </si>
  <si>
    <t>1.3.1.5</t>
  </si>
  <si>
    <t>1.3.2</t>
  </si>
  <si>
    <t>Formación y actualización  en el diseño y evaluación de estrategias de aprendizaje y diseño curricular.</t>
  </si>
  <si>
    <t>1.3.2.1</t>
  </si>
  <si>
    <t>Asistencia a cursos de actualización en tutoría</t>
  </si>
  <si>
    <t>Curso de actualización</t>
  </si>
  <si>
    <t>1.3.2.2</t>
  </si>
  <si>
    <t>Cursos de actualización en estrategias de docencia y diseño curricular</t>
  </si>
  <si>
    <t>Curso</t>
  </si>
  <si>
    <t>1.3.2.3</t>
  </si>
  <si>
    <t>Gastos de Transportes y Viáticos para Investigadores Invitados Nacionales e Internacionales para conferencias de divulgación de Enseñanza Aprendizaje de las Ciencias dirigido a Profesores y Estudiantes</t>
  </si>
  <si>
    <t>1.3.2.4</t>
  </si>
  <si>
    <t>1.3.2.5</t>
  </si>
  <si>
    <t>Seminarios, talleres, cursos de capacitación</t>
  </si>
  <si>
    <t>Programas</t>
  </si>
  <si>
    <t>2, 3</t>
  </si>
  <si>
    <t>Se requiere para asegurar la calidad de los cursos.</t>
  </si>
  <si>
    <t>Formación y actualización en el uso de las tecnologías de educación virtual.</t>
  </si>
  <si>
    <t>Hardware y Software especializados para realizar problemas teóricos y experimentales bajo el concepto de laboratorio experimental virtual en el proceso de enseñanza aprendizaje de las ciencias</t>
  </si>
  <si>
    <t>Diseñar cursos para la educación a distancia que permita a los profesores desarrollar su cátedra aun en estancias de investigación o congresos</t>
  </si>
  <si>
    <t>Cursos</t>
  </si>
  <si>
    <t>Conectividad</t>
  </si>
  <si>
    <t>1’012,000.00</t>
  </si>
  <si>
    <t>Cursos de aplicación de tecnologías en educación virtual</t>
  </si>
  <si>
    <t>Es necesaria la habilitación de PTC en el uso de tecnilogías de vanguardia en educación.</t>
  </si>
  <si>
    <t>TOTAL SOLICITADO PARA EL OBJETIVO PATICULAR 1</t>
  </si>
  <si>
    <t>Objetivo particular 2: Incremento de la competitividad académica de los PE de TSU y Lic.</t>
  </si>
  <si>
    <t>Evaluar por CIEES al menos 7 PE de Lic. al 2011 y atender a las recomendaciones de los organismos evaluadores.</t>
  </si>
  <si>
    <t>2.1.1</t>
  </si>
  <si>
    <t>Iniciar las gestiones con los CIEES para solicitar la evaluación de los PE de Lic. que no han pasado por el proceso.</t>
  </si>
  <si>
    <t xml:space="preserve">2.1.1.1 </t>
  </si>
  <si>
    <t>Viáticos en atención a visitantes</t>
  </si>
  <si>
    <t>Visita</t>
  </si>
  <si>
    <t>Gestionar la evaluación del programa de Administración Pública</t>
  </si>
  <si>
    <t>2.1.1.2</t>
  </si>
  <si>
    <t>2.1.2</t>
  </si>
  <si>
    <t>Seguimiento a las recomendaciones emitidas por los organismos evaluadores para PE que no obtuvieron el nivel 1 de CIEES.</t>
  </si>
  <si>
    <t>2.1.2.1</t>
  </si>
  <si>
    <t>Evaluación intermedia de las licenciaturas en Matemáticas y computación</t>
  </si>
  <si>
    <t>Visita intermedia</t>
  </si>
  <si>
    <t>Se llevará a cabo el seguimiento del programa de matemáticas con el fin de preparar su ingreso al nivel 1 de CIEES. Mayo 2011.</t>
  </si>
  <si>
    <t>2.1.2.2</t>
  </si>
  <si>
    <t>Reuniones de trabajo para atender recomendaciones para el PE de Música.</t>
  </si>
  <si>
    <t>Se requiere dar seguimiento a las recomendaciones de CIEES con objeto de realizar planteamientos consistentes y articulados con la calidad de los PE deseada.</t>
  </si>
  <si>
    <t>2.1.3</t>
  </si>
  <si>
    <t>Solicitud de visita para la evaluación de los PE por parte de los organismos evaluadores.</t>
  </si>
  <si>
    <t>2.1.3.1</t>
  </si>
  <si>
    <t>Evaluación de los PE de Matemáticas y computación</t>
  </si>
  <si>
    <t>Evaluación</t>
  </si>
  <si>
    <t>Contar con PE evaluados positivamente les permite tener una mejor aceptación por parte de la sociedad. Matemáticas: Agosto 2011. Computación: Abril 2012.</t>
  </si>
  <si>
    <t>2.1.3.2</t>
  </si>
  <si>
    <t>Visita de evaluadores y respuesta a recomendaciones para los PE Música, diseño y maestría en planeamiento urbano.</t>
  </si>
  <si>
    <t>Se requieren realizar las visitas de evaluación de los PE de la DAAD.</t>
  </si>
  <si>
    <t>2.1.4</t>
  </si>
  <si>
    <t>Proveer el equipamiento adecuado a todos los laboratorios, talleres, aulas y áreas de servicio para desarrollar las capacidades técnicas y analíticas de los estudiantes.</t>
  </si>
  <si>
    <t>2.1.4.1</t>
  </si>
  <si>
    <t>Mobiliario para laboratorio</t>
  </si>
  <si>
    <t>Mesas de laboratorio para 20 alumnos  con servicios de corriente eléctrica, agua y gas.</t>
  </si>
  <si>
    <t>Es necesario contar con el mobiliario necesario en los laboratorios de forma que el proceso de enseñanza aprendizaje pueda llevarse a cabo de una manera adecuada.  La s mesas solicitadas ayudarán a disminuir el problema de sobrepoblación en los laboratorios de química. Marzo-Abril 2011.</t>
  </si>
  <si>
    <t>2.1.4.2</t>
  </si>
  <si>
    <t>Congelador/-20°C</t>
  </si>
  <si>
    <t>La licenciatura en Biología Experimental es un programa de reciente creación.  Por lo que  requiere de la adquisición del equipo necesario para que los alumnos puedan adquirir la experiencia pertinente y mejorar la competitividad del programa educativo. Abril-Mayo 2011.</t>
  </si>
  <si>
    <t>2.1.4.3</t>
  </si>
  <si>
    <t>Refrigeradores de dos puertas</t>
  </si>
  <si>
    <t>2.1.4.4</t>
  </si>
  <si>
    <t>Microscopios estereoscópicos</t>
  </si>
  <si>
    <t>2.1.4.5</t>
  </si>
  <si>
    <t>Microscopios invertidos, con revolver de 4 objetivos y técnicas de luz trasmitida y contraste de fases</t>
  </si>
  <si>
    <t>2.1.4.6</t>
  </si>
  <si>
    <t xml:space="preserve">Microscopios estereoscópicos con cámara integrada </t>
  </si>
  <si>
    <t>2.1.4.7</t>
  </si>
  <si>
    <t xml:space="preserve">Balanza analítica con capacidad de 0.01 mg    </t>
  </si>
  <si>
    <t>2.1.4.8</t>
  </si>
  <si>
    <t xml:space="preserve">Juegos de 4 micropipetas automáticas (rangos 0.1-1 uL, 1-10 uL,    10-100 uL y 100-1000 uL) </t>
  </si>
  <si>
    <t>2.1.4.9</t>
  </si>
  <si>
    <t>Incubadoras con rango útil de 15 a 60 ·C  </t>
  </si>
  <si>
    <t>2.1.4.10</t>
  </si>
  <si>
    <t>Campana de extracción de gases</t>
  </si>
  <si>
    <t>2.1.4.11</t>
  </si>
  <si>
    <t>Potenciómetros portátiles</t>
  </si>
  <si>
    <t>2.1.4.12</t>
  </si>
  <si>
    <t>Rotaevaporador con bomba de vacío</t>
  </si>
  <si>
    <t>2.1.4.13</t>
  </si>
  <si>
    <t>Baño de ultrasonido</t>
  </si>
  <si>
    <t>2.1.4.14</t>
  </si>
  <si>
    <t>Cámaras de cromatografía en capa fina con accesorios</t>
  </si>
  <si>
    <t>2.1.4.15</t>
  </si>
  <si>
    <t xml:space="preserve">Equipos de disección </t>
  </si>
  <si>
    <t>2.1.4.16</t>
  </si>
  <si>
    <t>2 equipos de electroforesis vertical con accesorios</t>
  </si>
  <si>
    <t>2.1.4.17</t>
  </si>
  <si>
    <t>Fuente de poder (3000 V) para electroforesis</t>
  </si>
  <si>
    <t>2.1.4.18</t>
  </si>
  <si>
    <t xml:space="preserve">Cámaras digitales con teleobjetivos y lentillas de acercamiento, de alta definición </t>
  </si>
  <si>
    <t>Acreditar por lo menos 5 PE de Lic. al 2010 así como también acreditar un mínimo de 8 PE de Lic. al 2011 y  reacreditar 4 PE de Lic. al 2011.</t>
  </si>
  <si>
    <t>2.2.1</t>
  </si>
  <si>
    <t>Iniciar las gestiones para la acreditación con los diferentes organismos del COPAES de los PE de Lic. que no han pasado por este proceso.</t>
  </si>
  <si>
    <t>2.2.1.1</t>
  </si>
  <si>
    <t xml:space="preserve">Acreditación del PE de Química </t>
  </si>
  <si>
    <t>Acreditación</t>
  </si>
  <si>
    <t>Las Universidades de alto nivel son reconocidas entre otras cosas por la acreditación de sus PE, lo cual se reflejan en el aumento de la confianza que la sociedad les tiene. Febrero 2011.</t>
  </si>
  <si>
    <t>2.2.1.2</t>
  </si>
  <si>
    <t>Gestión de evaluación</t>
  </si>
  <si>
    <t>PE</t>
  </si>
  <si>
    <t>2.2.1.3</t>
  </si>
  <si>
    <t>Visitar a los órganos acreditadores correspondientes para conocer los requerimientos y formatos de acreditación</t>
  </si>
  <si>
    <t>viáticos y gastos de viaje</t>
  </si>
  <si>
    <t>2.2.2</t>
  </si>
  <si>
    <t>Seguimiento a las recomendaciones emitidas por los organismos del COPAES para conservar la vigencia de la acreditación de los PE de Lic.</t>
  </si>
  <si>
    <t>2.2.2.1</t>
  </si>
  <si>
    <t>Seguimiento a la acreditación de los PE de Ing. Química y QFB</t>
  </si>
  <si>
    <t>Recomendaciones por parte de organismo acreditador</t>
  </si>
  <si>
    <t>El seguimiento a las observaciones de los organismos acreditadores es fundamental para el logro de la misma. Febrero 2011-Mayo 2011.</t>
  </si>
  <si>
    <t>2.2.2.2</t>
  </si>
  <si>
    <t>Acreditar el programa de Derecho ante la CONFEDE.</t>
  </si>
  <si>
    <t>2.2.2.3</t>
  </si>
  <si>
    <t>Implementación de las medidas de seguridad en laboratorios.</t>
  </si>
  <si>
    <t>1,2,3,4</t>
  </si>
  <si>
    <t>Las recomendaciones realizados por el CACEI en su reporte, indican la necesidad de mejorar las condiciones de seguridad en los laboratorios: Mecánica de Suelos, Materiales, Física, Hidráulica, Química y Sanitaria. (Anexo V. Seguridad en Laboratorios)</t>
  </si>
  <si>
    <t>2.2.2.4</t>
  </si>
  <si>
    <t>Implementación de acciones de mantenimiento en laboratorio.</t>
  </si>
  <si>
    <t>Las recomendaciones realizados por el CACEI en su reporte, indican la necesidad de mejorar las condiciones mantenimiento en los laboratorios: Mecánica de Suelos, Materiales, Física, Hidráulica, Química y sanitaria. (Anexo VI. Mantenimiento de Laboratorios).</t>
  </si>
  <si>
    <t>2.2.2.5</t>
  </si>
  <si>
    <t>Laboratorio</t>
  </si>
  <si>
    <t>El Laboratorio de Física es un espacio insuficiente para la atención de 7 Programas Educativos de la División de Ingenierías Campus Guanajuato. Indicado por CACEI.</t>
  </si>
  <si>
    <t>2.2.2.6</t>
  </si>
  <si>
    <t>Equipamiento del laboratorio de Física</t>
  </si>
  <si>
    <t>3,4</t>
  </si>
  <si>
    <t>El Laboratorio de física  tiene un equipamiento insuficiente para la atención de 7 Programas Educativos de la DES de ingenierías Campus Guanajuato. Indicado por CACEI y los CIEES. Se Adjunta (Anexo VII. Laboratorio de Física)</t>
  </si>
  <si>
    <t>2.2.2.7</t>
  </si>
  <si>
    <t>Ampliación de espacio</t>
  </si>
  <si>
    <t>El espacio del Laboratorio de sanitaria es insuficiente para la atención a los programas de Ingeniería Ambiental e Ingeniería Civil. Recomendación de CACEI.</t>
  </si>
  <si>
    <t>2.2.2.8</t>
  </si>
  <si>
    <t>Equipamiento para el laboratorio de Ambiental y sanitaria.</t>
  </si>
  <si>
    <t>El equipamiento del Laboratorio de sanitaria es insuficiente para la atención a los programas de Ingeniería Ambiental e Ingeniería Civil. (Anexo VIII.  Equipamiento para el Laboratorio Ambiental y Sanitaria).</t>
  </si>
  <si>
    <t>2.2.2.9</t>
  </si>
  <si>
    <t>Equipamiento para el Laboratorio de docencia del Laboratorio de Mecánica de Suelos, Materiales de Construcción, Resistencia de Materiales.</t>
  </si>
  <si>
    <t>Equipar los laboratorios de Ingeniería Civil con el fin estar en posibilidad de atender varias brigadas a la vez. (Anexo IX. Laboratorios de Mecánica de Suelos, Materiales y Asfaltos).</t>
  </si>
  <si>
    <t>2.2.2.10</t>
  </si>
  <si>
    <t>2.2.2.11</t>
  </si>
  <si>
    <t xml:space="preserve">Mesas y sillas para aulas </t>
  </si>
  <si>
    <t>Paquete de mesa y silla</t>
  </si>
  <si>
    <t>2.2.2.12</t>
  </si>
  <si>
    <t>Pizarrones blancos</t>
  </si>
  <si>
    <t>Pizarrón</t>
  </si>
  <si>
    <t>2.2.2.13</t>
  </si>
  <si>
    <t>Equipo de cómputo para la enseñanza en aulas.</t>
  </si>
  <si>
    <t>Paquete de video proyector y laptop en aulas</t>
  </si>
  <si>
    <t>Existen aulas que no cuentan con equipo para utilizar las tecnologías y simulaciones que se realizan en los cálculos de Ingeniería.</t>
  </si>
  <si>
    <t>2.2.2.14</t>
  </si>
  <si>
    <t>Equipo topográfico</t>
  </si>
  <si>
    <t>1’176,820.00</t>
  </si>
  <si>
    <t xml:space="preserve">Se requiere incrementar el equipo topográfico para dar atención adecuada a las brigadas de las distintos programas de la División de Ingenierías (Anexo . </t>
  </si>
  <si>
    <t>2.2.2.15</t>
  </si>
  <si>
    <t>1 Visitas de seguimiento  CONACE (Economía), 5 visitas de seguimiento CACEA (Contador Público, Comercio Internacional, Relaciones Industriales, Sistemas de Información Administrativa y Administración de la Calidad y Productividad)</t>
  </si>
  <si>
    <t>Visita de seguimiento</t>
  </si>
  <si>
    <t>Mantenimiento de la acreditación de la Lic. De Economía en su primer y única visita de seguimiento; así como para las licenciaturas de  Contador Público, Comercio Internacional, Relaciones Industriales, Sistemas de Información Administrativa y Administración de la Calidad y Productividad en su segunda y última visita de seguimiento. Pago de servicios y viáticos.</t>
  </si>
  <si>
    <t>2.2.2.16</t>
  </si>
  <si>
    <t>Asistencia obligatoria a los congresos realizados por los órganos acreditadores para el personal involucrado en los procesos correspondientes</t>
  </si>
  <si>
    <t>Asistencias</t>
  </si>
  <si>
    <t>2.2.2.17</t>
  </si>
  <si>
    <t xml:space="preserve">Renovación del parque computacional y licencias de software del Laboratorio de la LSIA </t>
  </si>
  <si>
    <t>Renovación de equipo y licencias</t>
  </si>
  <si>
    <t>2.2.2.18</t>
  </si>
  <si>
    <t>Equipamiento para el centro de super cómputo de LSIA</t>
  </si>
  <si>
    <t>Equipamiento</t>
  </si>
  <si>
    <t>2.2.2.19</t>
  </si>
  <si>
    <t>Organización de actividades artísticas y culturales</t>
  </si>
  <si>
    <t>72 (36 en 2010 y 36 en 2011)</t>
  </si>
  <si>
    <t>Actividades (Exposiciones, Funciones de cine, Conciertos, Conferencias y Talleres)</t>
  </si>
  <si>
    <t>2,3,5</t>
  </si>
  <si>
    <t>2.2.2.20</t>
  </si>
  <si>
    <t>Talleres de actualización en música y actuación para los grupos de la DCEA</t>
  </si>
  <si>
    <t>4 (2 en 2010 y 2 en 2011)</t>
  </si>
  <si>
    <t>Taller</t>
  </si>
  <si>
    <t>2.2.2.21</t>
  </si>
  <si>
    <t>Conferencias sobre aspectos económicos, políticos y sociales de México y el mundo</t>
  </si>
  <si>
    <t>Conferencia</t>
  </si>
  <si>
    <t>2.2.2.22</t>
  </si>
  <si>
    <t>Conferencias de orientación profesional</t>
  </si>
  <si>
    <t>16 (8 en 2010 y 8 en 2011)</t>
  </si>
  <si>
    <t>2.2.2.23</t>
  </si>
  <si>
    <t>Talleres , conferencias y acciones de concienciación sobre el cuidado del medio ambiente</t>
  </si>
  <si>
    <t>Taller, Conferencia, Reforestación, Señalética</t>
  </si>
  <si>
    <t>2.2.2.24</t>
  </si>
  <si>
    <t>Cursos de redacción</t>
  </si>
  <si>
    <t>6 (3 en 2010 y 3 en 2011)</t>
  </si>
  <si>
    <t>1,5</t>
  </si>
  <si>
    <t>2.2.2.25</t>
  </si>
  <si>
    <t>Documentar gráficamente las actividades realizadas en beneficio de los alumnos, para efectos de acreditación</t>
  </si>
  <si>
    <t>Cámara fotográfica y de video</t>
  </si>
  <si>
    <t>2.2.2.26</t>
  </si>
  <si>
    <t>Visita para la acreditación o reacreditación de los PE de la DCEA: Sistemas de Información Administrativa, Economía, Administración de Recursos Turísticos, Contador Público, Relaciones Industriales, Administración de la Calidad y la Productividad.</t>
  </si>
  <si>
    <t>10 (visitas pronosticadas entre 2010 y 2011)</t>
  </si>
  <si>
    <t>Visitas</t>
  </si>
  <si>
    <t>2.2.2.27</t>
  </si>
  <si>
    <t>Equipamiento y/o modificación del equipamiento de aulas para los PE de lic.</t>
  </si>
  <si>
    <t>Existen 60 aulas. Para el año 2010 se equiparían 30 y para el año 2011 las 30 restantes</t>
  </si>
  <si>
    <t>Aulas equipadas</t>
  </si>
  <si>
    <t>Organismos acreditadores han señalado en sus informes la importancia de la ergonomía para el aprovechamiento académico de los alumnos, por lo tanto, recomiendan modificación prioritaria del mobiliario de la DCEA</t>
  </si>
  <si>
    <t>2.2.2.28</t>
  </si>
  <si>
    <t>Equipamiento de las aulas de computación de la DCEA. Años 2010 y 2011</t>
  </si>
  <si>
    <t>Salas de cómputo</t>
  </si>
  <si>
    <t>2.2.2.29</t>
  </si>
  <si>
    <t>Obtención de software para impartición de clase de temas relacionados a los PE de la DCEA. Años 2010 y 2011.</t>
  </si>
  <si>
    <t>2.2.2.30</t>
  </si>
  <si>
    <t>Equipamiento del laboratorio de Sistemas de Información Administrativa. Años 2010 y 2011</t>
  </si>
  <si>
    <t>Equipo requerido</t>
  </si>
  <si>
    <t>2.2.2.31</t>
  </si>
  <si>
    <t>Equipamiento del laboratorio de Calidad de la Lic. en Administración de la Calidad y la Productividad. Años 2010 y 2011</t>
  </si>
  <si>
    <t>2.2.2.32</t>
  </si>
  <si>
    <t>Equipamiento del laboratorio de Alimentos y Bebidas de la Lic. en Administración de Recursos Turísticos. Años 2010 y 2011</t>
  </si>
  <si>
    <t>2.2.2.33</t>
  </si>
  <si>
    <t>Actualización de equipo de computo en salas de computo que ya están en la fase  final de su ciclo de vida útil , incrementar los equipos de computo y llenar espacios pendientes de habilitar con equipos de computo en atención a estudiantes</t>
  </si>
  <si>
    <t>2.2.2.34</t>
  </si>
  <si>
    <t>Adquisición de sillas ejecutivas para los usuarios en salas de cómputo.</t>
  </si>
  <si>
    <t>Sillas</t>
  </si>
  <si>
    <t>2.2.2.35</t>
  </si>
  <si>
    <t>Software comercial requerido de uso común para clases y cursos que se ofrecen en la DCEA</t>
  </si>
  <si>
    <t>Licencias académicas de office 2007 profesional y Microsoft Project 2007</t>
  </si>
  <si>
    <t>Se considera de vital importancia seguir fortaleciendo la infraestructura académica, en busca de una mejor formación de los alumnos. Y el software más actual nos posiciona para que nuestros estudiantes egresen lo mejor preparados y actualizados para competir en el mercado laboral.</t>
  </si>
  <si>
    <t>2.2.2.36</t>
  </si>
  <si>
    <t>Software especializado para cursos para clases y cursos que se ofrecen en la DCEA</t>
  </si>
  <si>
    <t>Licencias académicas, Faronics Insight, Fastrecovery</t>
  </si>
  <si>
    <t>2.2.2.37</t>
  </si>
  <si>
    <t>Adquisición de videos proyectores para salas de cómputo de la DCEA</t>
  </si>
  <si>
    <t>2.2.2.38</t>
  </si>
  <si>
    <t>2,3</t>
  </si>
  <si>
    <t>Cumplimiento a recomendaciones</t>
  </si>
  <si>
    <t>2,3,4,5</t>
  </si>
  <si>
    <t>Respuesta a recomendaciones y elaboración de carpetas de 3 PE de lic  y 2 de posgrado.</t>
  </si>
  <si>
    <t>2.2.3</t>
  </si>
  <si>
    <t>Solicitud de visita para la acreditación o reacreditación de los PE por parte de los diferentes organismos del COPAES.</t>
  </si>
  <si>
    <t>2.2.3.1</t>
  </si>
  <si>
    <t>Solicitud de visita ante los correspondientes organismos reconocidos por COPAES</t>
  </si>
  <si>
    <t>Solicitud</t>
  </si>
  <si>
    <t>Estas acciones deben ser planeadas con suficiente tiempo tomando en consideración la demanda de solicitudes de acreditación que atiende el COPAES. Ing. Química: Mayo: 2011. QFB : Junio 2011</t>
  </si>
  <si>
    <t>2.2.3.2</t>
  </si>
  <si>
    <t>Visita de verificación para efectos de reacreditación. CONAET, Lic. En Administración de Recursos Turísticos (incluye evaluación previa)</t>
  </si>
  <si>
    <t>Visita de verificación</t>
  </si>
  <si>
    <t>2.2.3.3</t>
  </si>
  <si>
    <t>Visita de seguimiento por organismo acreditador  para todos los PE de la DCEA en 2010 y 2011</t>
  </si>
  <si>
    <t>2.2.3.4</t>
  </si>
  <si>
    <t>Visita de acreditadores</t>
  </si>
  <si>
    <t>Se requiere la visita de los acreditadores para la obtención de mención de calidad de los PE de la DAAD.</t>
  </si>
  <si>
    <t>Generar e implementar un programa para desarrollar estudios de pertinencia y factibilidad de manera periódica, considerando las recomendaciones de organismos reconocidos como la COEPES; teniendo como objetivo: Garantizar la pertinencia y calidad de los PE de Lic. y TSU del Campus Guanajuato.</t>
  </si>
  <si>
    <t>2.3.1</t>
  </si>
  <si>
    <t>Elaborar el programa considerando las recomendaciones de organismos reconocidos.</t>
  </si>
  <si>
    <t>2.3.1.1</t>
  </si>
  <si>
    <t>Contratar un bufete para llevar a cabo estudios de pertinencia y factibilidad de los PE de la DCNE en la región</t>
  </si>
  <si>
    <t>Estudio de factibilidad</t>
  </si>
  <si>
    <t>Es necesario contar con estudios periódicos de pertinencia y factibilidad e los PE, cuyos resultados permitan reorientar los PE de tal forma que los egresados logren un nivel de preparación que los ubique ventajosamente en el sector laboral. Febrero 2012- Junio 2012.</t>
  </si>
  <si>
    <t>2.3.1.2</t>
  </si>
  <si>
    <t>Congreso de los diferentes PE de la DCEA: Sistemas de Información Administrativa, Economía, Administración de Recursos Turísticos, Contador Público, Relaciones Industriales, Administración de la Calidad y la Productividad.</t>
  </si>
  <si>
    <t>Congresos</t>
  </si>
  <si>
    <t>2.3.1.3</t>
  </si>
  <si>
    <t>Participación de alumnos en maratones de conocimientos a nivel nacional y/o internacional.</t>
  </si>
  <si>
    <t>Participaciones</t>
  </si>
  <si>
    <t>Preparación para los maratones de conocimientos regionales, nacionales e internacionales en representación de esta Casa de Estudios.</t>
  </si>
  <si>
    <t>2.3.1.4</t>
  </si>
  <si>
    <t>Talleres y conferencias. Actividades organizadas al interior de los PE de la DCEA para los años 2010 y 2011</t>
  </si>
  <si>
    <t>2.3.1.5</t>
  </si>
  <si>
    <t>Intercambios académicos de estudiantes por 6 meses</t>
  </si>
  <si>
    <t>Intercambio</t>
  </si>
  <si>
    <t>2.3.1.6</t>
  </si>
  <si>
    <t>Viajes de prácticas a empresas y/o destinos</t>
  </si>
  <si>
    <t>Viaje</t>
  </si>
  <si>
    <t>2.3.1.7</t>
  </si>
  <si>
    <t>Congreso de Contaduría y finanzas</t>
  </si>
  <si>
    <t>Congreso</t>
  </si>
  <si>
    <t>Organizar eventos académicos con invitados externos para fortalecer los conocimientos de alumno y profesores de la Licenciatura en Contador público.</t>
  </si>
  <si>
    <t>2.3.1.8</t>
  </si>
  <si>
    <t>Talleres y conferencias</t>
  </si>
  <si>
    <t>2.3.1.9</t>
  </si>
  <si>
    <t>estudios</t>
  </si>
  <si>
    <t>2.3.2</t>
  </si>
  <si>
    <t>Definir estrategias para la implementación de este programa.</t>
  </si>
  <si>
    <t>2.3.2.1</t>
  </si>
  <si>
    <t>Análisis de contexto y demanda</t>
  </si>
  <si>
    <t>2.3.2.2</t>
  </si>
  <si>
    <t>Es necesario contar con estrategias adecuadas para llevar a cabo el programa.</t>
  </si>
  <si>
    <t>2.3.3</t>
  </si>
  <si>
    <t>Implementación, Seguimiento y evaluación del programa.</t>
  </si>
  <si>
    <t>2.3.3.1</t>
  </si>
  <si>
    <t>Adquisición de software y equipo de procesamiento de datos</t>
  </si>
  <si>
    <t>lote</t>
  </si>
  <si>
    <t>2.3.3.2</t>
  </si>
  <si>
    <t>La implementación y seguimiento del programa es fundamental para la constante adecuación de los PE a la realidad social que los sustenta.</t>
  </si>
  <si>
    <t>2.3.4</t>
  </si>
  <si>
    <t>2.3.4.1</t>
  </si>
  <si>
    <t>La evaluación se requiere realizar en forma sistemática ya que será la manera de retroalimentar los PE y que se continúe con la factibilidad de que sus egresados accedan al mercado de trabajo de manera óptima.</t>
  </si>
  <si>
    <t>Revisión del plan de estudios de al menos 15 PE de Lic. del Campus con el propósito de reforzar la actualización y flexibilidad curricular buscando la incorporación tanto del enfoque por competencias como de tecnologías de apoyo al proceso educativo.</t>
  </si>
  <si>
    <t>2.4.1</t>
  </si>
  <si>
    <t>2.4.1.1</t>
  </si>
  <si>
    <t>Los PE que someterán a actualización su plan de estudios serán Matemáticas, Computación, QFB, Ing. Química y Química</t>
  </si>
  <si>
    <t>Revisión de plan de estudios</t>
  </si>
  <si>
    <t>La revisión y la actualización de los planes de estudio de los correspondientes PE deben ser actividades continuas en esta División, con la finalidad e dar a los alumnos la posibilidad de adquirir los más modernos conocimientos e incorporarse a tendencias innovadoras. QFB, Química e Ing. Química: Febrero 2011 a octubre 2011. Matemáticas y Computación: Noviembre 2011 a Mayo 2012.</t>
  </si>
  <si>
    <t>2.4.1.2</t>
  </si>
  <si>
    <t>2.4.1.3</t>
  </si>
  <si>
    <t>Seminario de trabajo anual por PE de la DCEA para trabajo exclusivo de revisión curricular. Para los años 2010 y 2011</t>
  </si>
  <si>
    <t>Seminario</t>
  </si>
  <si>
    <t>Las pertinencia de temas impartidos y por tanto contemplado en el currículo de cada PE debe ser consensuado por expertos en las áreas de conocimientos y coordinadores de programa a fin de actualizar los contenidos y mantener los PE en un estado competitivo</t>
  </si>
  <si>
    <t>2.4.1.4</t>
  </si>
  <si>
    <t>Programación de la revisión curricular</t>
  </si>
  <si>
    <t>Es fundamental la constante revisión curricular de los PE de la DAAD en su proceso de evolución y mantenimiento de la calidad.</t>
  </si>
  <si>
    <t>2.4.2</t>
  </si>
  <si>
    <t>Llevar a cabo reuniones con expertos en el área y disciplina del PE que se esté revisando, como alumnos, ex alumnos, profesores, empleadores, colegio de profesionistas, entre otros.</t>
  </si>
  <si>
    <t>2.4.2.1</t>
  </si>
  <si>
    <t>30, 000.00</t>
  </si>
  <si>
    <t>2,3 ,4</t>
  </si>
  <si>
    <t>2.4.2.2</t>
  </si>
  <si>
    <t xml:space="preserve"> Apoyo para material  requerido en visita evaluadora: papelería, copias, impresiones, material para información electrónica, etc.</t>
  </si>
  <si>
    <t>2,3,4</t>
  </si>
  <si>
    <t>2.4.2.3</t>
  </si>
  <si>
    <t>Sección de estudiantes y pasantes de algunos de los PE de la DCEA, promoviendo su participación los años 2010 y 2011 en instancias, con la posibilidad de conformar nuevos organismos reconocidos.</t>
  </si>
  <si>
    <t xml:space="preserve">Organización estudiantil </t>
  </si>
  <si>
    <t>2.4.2.4</t>
  </si>
  <si>
    <t>Formación de una sección de estudiantes y pasantes del Instituto Mexicano de Contadores Públicos A.C.</t>
  </si>
  <si>
    <t>Organización estudiantil</t>
  </si>
  <si>
    <t>2.4.2.5</t>
  </si>
  <si>
    <t>Organización de foros</t>
  </si>
  <si>
    <t>2.4.2.6</t>
  </si>
  <si>
    <t>La participación de expertos es necesaria ya que es con ellos que se realiza el planteamiento del currículo, basado en la experiencia, conocimientos y necesidades sociales</t>
  </si>
  <si>
    <t>2.4.3</t>
  </si>
  <si>
    <t>Formar a la planta docente en método de enseñanza por competencias y el aprendizaje, así como también en el uso de la tecnología.</t>
  </si>
  <si>
    <t>2.4.3.1</t>
  </si>
  <si>
    <t>Curso-Taller de proceso de enseñanza-aprendizaje con enfoque por competencias, a todos los profesores de la División. Contratación de expositores expertos y sus viáticos.</t>
  </si>
  <si>
    <t>2 sobre diseño curricular bajo este modelo.  2 sobre estrategias, infraestructura y evaluación bajo este modelo</t>
  </si>
  <si>
    <t>Curso-Taller realizado</t>
  </si>
  <si>
    <t>30000, Pago de honorarios y viáticos. (x4)</t>
  </si>
  <si>
    <t>Evitar la improvisación en la aplicación del modelo educativo con enfoque por competencias, brindando a los docentes la capacitación básica para extender la aplicación conveniente del modelo por todo el cuerpo profesoral. De febrero 2011 a  octubre del 2011. Introducir y actualizar a los profesores de la DCNE en la temática de enseñanza por competencias</t>
  </si>
  <si>
    <t>2.4.3.2</t>
  </si>
  <si>
    <t xml:space="preserve">Talleres enfocados a la enseñanza por  la ciencia en base a competencias .  </t>
  </si>
  <si>
    <t>2.4.3.3</t>
  </si>
  <si>
    <t>Curso/taller de competencias</t>
  </si>
  <si>
    <t>Involucrar a los profesores que impartirán los contenidos de las asignaturas en las nuevas tendencias de docencia además de complementar con la utilización de tecnología.</t>
  </si>
  <si>
    <t>2.4.3.4</t>
  </si>
  <si>
    <t>Cursos, seminarios, etc.</t>
  </si>
  <si>
    <t>La oferta educativa demanda programas de alta competitividad con el uso de tecnologías y modelos pedagógicos de vanguardia</t>
  </si>
  <si>
    <t>2.4.3.5</t>
  </si>
  <si>
    <t>Se requiere que los PTC de la DAAD se capaciten en las áreas de métodos por competencias, así como el enfoque centrado en el aprendizaje y el uso de la tecnología.</t>
  </si>
  <si>
    <t>2.4.4</t>
  </si>
  <si>
    <t>Mantener y asegurar la competitividad académica de la DES</t>
  </si>
  <si>
    <t>2.4.4.1</t>
  </si>
  <si>
    <t>El laboratorio de Tecnología Farmacéutica requiere de la adquisición del equipo necesario para que los alumnos puedan adquirir la experiencia pertinente de esa rama de la Farmacia y mejorar la competitividad del programa educativo de QFB. Marzo-Abril 2011.</t>
  </si>
  <si>
    <t>2.4.4.2</t>
  </si>
  <si>
    <t>2.4.4.3</t>
  </si>
  <si>
    <t>2.4.4.4</t>
  </si>
  <si>
    <t>TOTAL SOLICITADO PARA EL OBJETIVO PATICULAR 2</t>
  </si>
  <si>
    <t>Objetivo particular 3: Apoyo a los PE de Posgrado reconocidos por el Programa Nacional de Posgrado de Calidad, PNPC, (PNP SEP-CONACYT y PFC).</t>
  </si>
  <si>
    <t>Mantener la pertinencia de 4 PE de posgrado en el PNPC (2 cada año).</t>
  </si>
  <si>
    <t>3.1.1</t>
  </si>
  <si>
    <t>Solicitar acreditación para la evaluación de los PE.</t>
  </si>
  <si>
    <t>3.1.1.1</t>
  </si>
  <si>
    <t>Mantener la Calidad en el Posgrado en Ciencias (Biología),  mediante la selección de los mejores  candidatos.</t>
  </si>
  <si>
    <t>Exámenes psicométricos y entrevistas  realizado por personal especializado</t>
  </si>
  <si>
    <t>Mantener la Calidad de la Maestría en Ciencias (Biología),  mediante la selección de los mejores  candidatos, realizando una entrevista basada en competencias y un examen psicométrico, (20 entrevistas por proceso de admisión semestral). Febrero 2011, Agosto 2011, Febrero 2012, Agosto 2012.</t>
  </si>
  <si>
    <t>3.1.1.2</t>
  </si>
  <si>
    <t>Mantener la Calidad en el Posgrado en Ciencias (Biología),  mediante la participación en los exámenes de doctorado,  de sinodales   externos nacionales líderes en su campo</t>
  </si>
  <si>
    <t xml:space="preserve">En el programa de Doctorado en Ciencias es obligatoria la participación de un sinodal externo a la Universidad, por lo que se necesita el apoyo en viáticos para el transporte y la estancia de los sinodales nacionales externos. </t>
  </si>
  <si>
    <t>3.1.1.3</t>
  </si>
  <si>
    <t>Mantener las redes de profesores externos que soportan a los programas de doctorado apoyando en actividades como seminarios y exámenes doctorales, entre otras actividades que ayudan a mantener la calidad de los posgrados.</t>
  </si>
  <si>
    <t>El contacto continuo con todas las profesores que conforman las redes de investigación que apoyan al posgrado es necesario siendo una muy buena oportunidad de encuentro los exámenes de obtención de grado de los estudiantes en los cuales profesores externos colaboran como sinodales así como los seminarios de comité tutorial en los cuales se presentan los avances de las investigaciones de los alumnos. Febrero 2011 a Octubre 2012.</t>
  </si>
  <si>
    <t>3.1.1.4</t>
  </si>
  <si>
    <t>Mantener la Calidad en los Posgrados de la División de Ciencias Naturales y Exactas (Biología, Química, Astrofísica e Ing. Química), a través de la participación de sus estudiantes en foros Internacionales especializados</t>
  </si>
  <si>
    <t>Viáticos y pago de inscripción</t>
  </si>
  <si>
    <t>Para los programas de posgrado en Ciencias de la División es muy importante el roce que tengan los alumnos con personalidades de su campo de investigación.  En este sentido, la asistencia a congresos internacionales promueve el desarrollo de los de los estudiantes y de esta manera, los eventos académicos internacionales presentan el ambiente adecuado para lograr este objetivo. Mayo 2011-Octubre 2012. Para el caso del posgrado en Astrofísica se tienen los siguientes eventos: XIII Latin American Regional IAU Meeting (LARIM-2010)- ((Nov-2010) en Morelia, Méx./ The 9th Pacific Rim Conference on Stellar Astrophysics-Lijiang, Yunnan, China (abril-2011)/40th Liège International Astrophysical Colloquium-Liege, Bélgica (jul-2011)/ 41th Liège International Astrophysical Colloquium-Liege Bélgica(Jul-2012)/ XXVIII International Astronomical Union General Assembly-Beijing, China(oct-2012)/</t>
  </si>
  <si>
    <t>3.1.1.5</t>
  </si>
  <si>
    <t>Mantener la Calidad en los posgrados de la División de Ciencias Naturales  mediante la participación en foros Nacionales especializados</t>
  </si>
  <si>
    <t>Para los programas de posgrado en Ciencias de la División es muy importante el roce que tengan los alumnos con personalidades de su campo de investigación.  En este sentido, la asistencia a congresos nacionales promueve el desarrollo de los de los estudiantes y de esta manera, los eventos académicos internacionales presentan el ambiente adecuado para lograr este objetivo. Mayo 2011-Octubre 2012. Para el caso del posgrado en Astrofísica se tiene los siguientes eventos: XXV Congreso Nacional de Astronomía (Marzo-2011), Guadalajara, Méx. / XXVI Congreso Nacional de Astronomía (Marzo-2012) Puebla, Méx./  Reunión Regional de Astronomía (Oct-2011), Morelia, Méx por lo menos una vez al año por alumno.</t>
  </si>
  <si>
    <t>3.1.1.6</t>
  </si>
  <si>
    <t>Integración de núcleos académicos por programa</t>
  </si>
  <si>
    <t>3.1.2</t>
  </si>
  <si>
    <t>Atender los criterios establecidos por el organismo acreditador y/o evaluador.</t>
  </si>
  <si>
    <t>3.1.2.1</t>
  </si>
  <si>
    <t>Atender recomendación hechas al programa del Doctorado en Derecho</t>
  </si>
  <si>
    <t>3.1.2.2</t>
  </si>
  <si>
    <t>Apoyar a los profesores para su afiliación a colegios profesionales</t>
  </si>
  <si>
    <t>Afiliaciones</t>
  </si>
  <si>
    <t>3.1.2.3</t>
  </si>
  <si>
    <t>Adquisición de Equipo de cómputo e impresoras</t>
  </si>
  <si>
    <t>Lap-tops</t>
  </si>
  <si>
    <t>Las recomendaciones realizados por el CACEI en su reporte, indican que es conveniente que: es indispensable considerar el reemplazo de equipo de cómputo o de componentes dañadas y/o obsoletas para la EEC</t>
  </si>
  <si>
    <t>3.1.2.4</t>
  </si>
  <si>
    <t>Impresoras</t>
  </si>
  <si>
    <t>3.1.2.5</t>
  </si>
  <si>
    <t>3.1.2.6</t>
  </si>
  <si>
    <t>3.1.2.7</t>
  </si>
  <si>
    <t>3.1.2.8</t>
  </si>
  <si>
    <t xml:space="preserve">Inscripciones y viáticos para los profesores de la EEC para la asistencia a congresos nacionales o internacionales </t>
  </si>
  <si>
    <t>Las recomendaciones realizados por el CACEI en su reporte, indican que es conveniente: desarrollar e impulsar la participación del personal docente del programa en encuentros académicos internacionales, nacionales y regionales.</t>
  </si>
  <si>
    <t>Reuniones de los profesores de la EEC para establecer líneas de investigación  pertinentes al programa y a la región.</t>
  </si>
  <si>
    <t xml:space="preserve">Reuniones </t>
  </si>
  <si>
    <t>Las recomendaciones realizados por el CACEI en su reporte, indican que es conveniente: Definir y desarrollar en el corto plazo las líneas de investigación pertinentes al programa y a la región.</t>
  </si>
  <si>
    <t>Cursos de capacitación para los tutores de posgrado</t>
  </si>
  <si>
    <t>1,2</t>
  </si>
  <si>
    <t>Fortalecimiento de los núcleos académicos básicos</t>
  </si>
  <si>
    <t>3.1.3</t>
  </si>
  <si>
    <t>3.1.3.1</t>
  </si>
  <si>
    <t>Mantenimiento de  detectores de antenas de radio.</t>
  </si>
  <si>
    <t xml:space="preserve">Mantenimiento </t>
  </si>
  <si>
    <t>El uso continuo de las antenas de radio ubicadas en el laboratorio La Luz origina un deterioro natural, razón por la cual se requiere de un continuo mantenimiento para ofrecer a los alumnos un servicio de calidad. Mayo 2011.</t>
  </si>
  <si>
    <t>3.1.3.2</t>
  </si>
  <si>
    <t>Adquisición de receptores de antena de radio.</t>
  </si>
  <si>
    <t>3.1.3.3</t>
  </si>
  <si>
    <t>Adquirir un guiador óptico para telescopio de 57cm y un CCD.</t>
  </si>
  <si>
    <t>3.1.3.4</t>
  </si>
  <si>
    <t>Renovar equipo de cómputo para atender a estudiantes de posgrado</t>
  </si>
  <si>
    <t>Computadoras con su No-breack.</t>
  </si>
  <si>
    <t>Es importante renovar la platilla de computadores para favorecer el desempeño académico de los estudiantes de posgrado. Abril-Mayo 2011 y Abril-Mayo 2012.</t>
  </si>
  <si>
    <t>3.1.3.5</t>
  </si>
  <si>
    <t xml:space="preserve">Compra de mobiliario básico  </t>
  </si>
  <si>
    <t>Módulos</t>
  </si>
  <si>
    <t>Dotar de mobiliario básico a los alumnos de nuevo ingreso  del Posgrado en Ciencias (Astrofísica)</t>
  </si>
  <si>
    <t>3.1.3.6</t>
  </si>
  <si>
    <t>Dar mantenimiento preventivo y correctivo al equipo, con el objeto que esté funcionando en condiciones óptimas.</t>
  </si>
  <si>
    <t>Equipos que reciben mantenimiento</t>
  </si>
  <si>
    <t>El alto costo de los equipos que se usan en los laboratorios de os posgrados de Química, Biología e Ing. Química, hace necesario contar con el mantenimiento preventivo para el desempeño óptimo de los mismos.  Por esta razón el mantenimiento preventivo es de vital importancia. Febrero a Octubre 2011 y de Febrero a octubre de 2012.</t>
  </si>
  <si>
    <t>3.1.3.7</t>
  </si>
  <si>
    <t>Adquisición de 5 estaciones de trabajo Dell Precision T7500 para la  utilización en el manejo de adquisición de datos para uso de los estudiantes con trabajos colectivos en modelos y diseños prácticos</t>
  </si>
  <si>
    <t>Estación de Trabajo</t>
  </si>
  <si>
    <t>El equipamiento en cómputo es fundamental para la realización de los trabajos de tesis de posgrado y de cursos en el área de la ingeniería química de licenciatura y posgrado que sean capaces de soportar el software especializado. Abril-Mayo 2011</t>
  </si>
  <si>
    <t>3.1.3.8</t>
  </si>
  <si>
    <t>Actualizar la infraestructura en  equipamiento instrumental científico nuevo y brindar mantenimiento de equipo actual en operación.</t>
  </si>
  <si>
    <t>Analizador elemental</t>
  </si>
  <si>
    <t>En el PE del Posgrado en Química es importante mantener el desarrollo de proyectos de investigación en de vanguardia, lo que requiere de renovar permanentemente la infraestructura existente. Dada la carencia de recursos, enfocamos prioridades en la adquisición, así como en el mantenimiento de equipo que ha sido utilizado de manera óptima, ya que se tienen equipos con más de 15 años funcionando debidamente, pero para los que es vital brindarles servicio de mantenimiento preventivo y correctivo. Analizador elemental: Septiembre 2011. Mantenimiento: Febrero-Diciembre 2011 y Febrero-Diciembre 2012.</t>
  </si>
  <si>
    <t>3.1.3.9</t>
  </si>
  <si>
    <t>Pólizas y reparaciones. Mantenimiento a 10 equipos en operación: cromatografía, espectroscopía, electroanálisis, termo análisis, resonancia magnético nuclear, Absorción atómica, Cromatógrafo acoplado a masa,microscopía electrónica y difracción de rayos-X</t>
  </si>
  <si>
    <t>3.1.3.10</t>
  </si>
  <si>
    <t xml:space="preserve">Planta de producción de nitrógeno líquido </t>
  </si>
  <si>
    <t>Una unidad de producción</t>
  </si>
  <si>
    <t>Unidad instalada y en funcionamiento</t>
  </si>
  <si>
    <t>Esta adquisición es estratégica para la División de CNE en su conjunto, con un impacto perfectamente evidenciable y una perspectiva real de recuperación de inversión a corto plazo, debido al consumo alto de nitrógeno en equipos y áreas experimentales. Se contará además con ágil disposición de este insumo importante. Septiembre 2011.</t>
  </si>
  <si>
    <t>3.1.3.11</t>
  </si>
  <si>
    <t>Manejo y disposición de residuos peligrosos generados en laboratorios de docencia</t>
  </si>
  <si>
    <t>Recolección semestral</t>
  </si>
  <si>
    <t>Acorde con la ley ambiental en manejo de residuos peligros se requiere establecer un esquema de disposición adecuado de residuos en los laboratorios de enseñanza. Para ello se planea un esquema de recolección de residuos semestral.  Enero y julio 2011 y 2012.</t>
  </si>
  <si>
    <t>3.1.3.12</t>
  </si>
  <si>
    <t xml:space="preserve">Con este Laboratorio se fortalecerá el Programa de Maestría en Ciencias del Agua, además esta infraestructura será determinante para el Doctorado en Ciencia y Tecnología del Agua que se pretende poner en marcha en 2011. Se pretende contar con espacios físicos para apoyo a las funciones sustantivas. </t>
  </si>
  <si>
    <t>3.1.3.13</t>
  </si>
  <si>
    <t>Sistema de aire acondicionado para 7 salas de computo de la DCEA</t>
  </si>
  <si>
    <t>Equipos e instalación</t>
  </si>
  <si>
    <t>3.1.3.14</t>
  </si>
  <si>
    <t>Sistema de video vigilancia de salas de cómputo de la DCEA</t>
  </si>
  <si>
    <t>Sistema de videovigilancia</t>
  </si>
  <si>
    <t>3.1.3.15</t>
  </si>
  <si>
    <t>Adquisición de equipos   de impresión  para las salas de computo de la DCEA</t>
  </si>
  <si>
    <t>Impresora de alto rendimiento</t>
  </si>
  <si>
    <t>3.1.3.16</t>
  </si>
  <si>
    <t>Sistema de Control de acceso biométrico a salas de cómputo de la DCEA</t>
  </si>
  <si>
    <t>Sistema de control de acceso</t>
  </si>
  <si>
    <t>3.1.3.17</t>
  </si>
  <si>
    <t>Adaptación de un Laboratorio para la Maestría en Fiscal</t>
  </si>
  <si>
    <t>2,4</t>
  </si>
  <si>
    <t>3.1.4</t>
  </si>
  <si>
    <t xml:space="preserve">Lograr que los alumnos del posgrado cubran los requisitos de egreso en tiempo y forma para mejorar la eficiencia terminal. </t>
  </si>
  <si>
    <t>3.1.4.1</t>
  </si>
  <si>
    <t>Cubrir costo de publicación de artículos en revistas arbitradas que son requisito de titulación</t>
  </si>
  <si>
    <t>Publicaciones</t>
  </si>
  <si>
    <t>Apoyar a los alumnos  de los Posgrados de la División para que  cumplan los requisitos de egreso y fortalecer la eficiencia terminal. Febrero-Diciembre 2011 y Febrero-Diciembre 2012.</t>
  </si>
  <si>
    <t>Realizar Prácticas observacionales nacionales.</t>
  </si>
  <si>
    <t>Fortalecer las prácticas observacionales en el Obs. Astronómico Nacional de San Pedro Mártir, B.C., donde obtienen datos astronómicos importantes para sus proyectos de tesis. Febrero 2011-octubre 2012</t>
  </si>
  <si>
    <t>Realizar Prácticas observacionales internacionales</t>
  </si>
  <si>
    <t>Fortalecer las prácticas observacionales en los observatorios de Hamburgo-Alemania, VLBI-USA, y  en ESO en Chile, donde obtienen datos astronómicos importantes para sus proyectos de tesis. Febrero 2011-0ctubre 2012.</t>
  </si>
  <si>
    <t xml:space="preserve">Estancias cortas de investigación con grupos nacionales e internacionales </t>
  </si>
  <si>
    <t>La movilidad de los estudiantes de posgrado es un aspecto central de su formación; les permite ampliar su visión formativa, con la oportunidad de tener contacto con investigadores del más alto nivel en su campo. Febrero 2011-octubre 2012.</t>
  </si>
  <si>
    <t>La participación de profesores de alto nivel de competencia científica invitados a la impartición de cursos y talleres sobre tópicos selectos permite la actualización tanto de estudiantes como de  personal académico del posgrado, siendo un punto fundamental para mantener la alta calidad y su nivel de competencia internacional. Febrero-Octubre 2011 y Febrero-Octubre 2012.</t>
  </si>
  <si>
    <t>Incrementar a  4 PE de posgrado para que ingresen al PNPC (2 cada año).</t>
  </si>
  <si>
    <t>3.2.1</t>
  </si>
  <si>
    <t>3.2.1.1</t>
  </si>
  <si>
    <t>No se solicitan recursos para esta meta para la División de Ciencias Naturales y exactas</t>
  </si>
  <si>
    <t>El doctorado y la maestría en Astrofísica solicitarán el reconocimiento como posgrado de calidad a partir de mayo de 2011</t>
  </si>
  <si>
    <t>3.2.1.2</t>
  </si>
  <si>
    <t>Gestionar evaluación del programa de la Notaría Pública</t>
  </si>
  <si>
    <t>3.2.1.3</t>
  </si>
  <si>
    <t>Visita para la acreditación o reacreditación algunos de los posgrados de la DCEA: Master in Management, Administración de Personal, Desarrollo Organizacional, Fiscal, Economía, Administración,</t>
  </si>
  <si>
    <t>6 (visitas pronosticadas entre 2010 y 2011)</t>
  </si>
  <si>
    <t>3.2.1.4</t>
  </si>
  <si>
    <t>Integración de núcleo académico</t>
  </si>
  <si>
    <t>3.2.1.5</t>
  </si>
  <si>
    <t>Visitar a los órganos correspondientes para conocer los requerimientos y formatos de acreditación</t>
  </si>
  <si>
    <t>Se requieren realizar las visitas para la acreditación de los PE de posgrado de la DAAD.</t>
  </si>
  <si>
    <t>3.2.2</t>
  </si>
  <si>
    <t>Atender los criterios establecidos por el organismo acreditador.</t>
  </si>
  <si>
    <t>3.2.2.1</t>
  </si>
  <si>
    <t>Las recomendaciones de los organismos acreditadores han sido previamente atendidas</t>
  </si>
  <si>
    <t>3.2.2.2</t>
  </si>
  <si>
    <t>Organización de seminarios por parte de los posgrados de la DCEA</t>
  </si>
  <si>
    <t>6 (año 2010 y 2011)</t>
  </si>
  <si>
    <t>3.2.2.3</t>
  </si>
  <si>
    <t>Organización de Seminarios para Maestría en Fiscal</t>
  </si>
  <si>
    <t>Seminarios</t>
  </si>
  <si>
    <t>3.2.2.4</t>
  </si>
  <si>
    <t>Edición de revista arbitrada con trabajos de estudiantes de la Maestría en Fiscal</t>
  </si>
  <si>
    <t>Volúmenes</t>
  </si>
  <si>
    <t>Los alumnos de la maestría están elaborando proyectos de investigación de enorme trascendencia en la sociedad y, previa conformación de un cuerpo de arbitraje, es importante darlos a conocer a la comunidad en el ámbito nacional, mediante la publicación impresa de los mismos.</t>
  </si>
  <si>
    <t>3.2.2.5</t>
  </si>
  <si>
    <t>Fortalecimiento del núcleo académico</t>
  </si>
  <si>
    <t>3.2.2.6</t>
  </si>
  <si>
    <t>Reuniones de trabajo para atender recomendaciones para los PE de posgrado de restauración se sitios y monumentos y planeamiento urbano.</t>
  </si>
  <si>
    <t>3.2.3</t>
  </si>
  <si>
    <t>Fortalecer la capacidad operacional de los laboratorios (Infraestructura física, equipamiento, mantenimiento y reemplazo de equipo). Ligado al FAM</t>
  </si>
  <si>
    <t>3.2.3.1</t>
  </si>
  <si>
    <t xml:space="preserve">Equipo de audio y video. </t>
  </si>
  <si>
    <t>Instalación del Laboratorio y Sala de Litigación Oral</t>
  </si>
  <si>
    <t>3.2.3.2</t>
  </si>
  <si>
    <t>Adaptación de un espacio para un laboratorio en fiscal</t>
  </si>
  <si>
    <t>laboratorio</t>
  </si>
  <si>
    <t>3 y 4</t>
  </si>
  <si>
    <t>3.2.3.3</t>
  </si>
  <si>
    <t>Software para la realización de planeación territorial y fotogrametría para edificios de patrimonio monumental. 4 programas y 100 licencias</t>
  </si>
  <si>
    <t>3.2.4</t>
  </si>
  <si>
    <t>3.2.4.1</t>
  </si>
  <si>
    <t>Equipo para procesamiento de datos y Mantenimiento</t>
  </si>
  <si>
    <t>3.3.1</t>
  </si>
  <si>
    <t>Estudio de factibilidad e impacto</t>
  </si>
  <si>
    <t>3.3.1.1</t>
  </si>
  <si>
    <t>Se están llevando a cabo pláticas entre la DCNE (a través de su Depto de Astronomía) y la DCI (León) para el establecimiento de un posgrado interdivisional de calidad</t>
  </si>
  <si>
    <t>3.3.1.2</t>
  </si>
  <si>
    <t xml:space="preserve">Responde r a las exigencias de innovación educativa </t>
  </si>
  <si>
    <t>3.3.1.3</t>
  </si>
  <si>
    <t xml:space="preserve">Integración de comisión, elaboración de documento, revisión e integración de documento final.  </t>
  </si>
  <si>
    <t>3.3.2</t>
  </si>
  <si>
    <t>Desarrollo del PE.</t>
  </si>
  <si>
    <t>3.3.2.1</t>
  </si>
  <si>
    <t>Diseño curricular</t>
  </si>
  <si>
    <t>2,3, 5</t>
  </si>
  <si>
    <t>Diversificar la oferta educativa de la DCSyH y establecer proyectos inter departamentales e inter divisionales</t>
  </si>
  <si>
    <t>3.3.2.2</t>
  </si>
  <si>
    <t>Convocatoria e inicio del posgrado</t>
  </si>
  <si>
    <t>3.3.3</t>
  </si>
  <si>
    <t>Evaluación a nivel institucional.</t>
  </si>
  <si>
    <t>3.3.3.1</t>
  </si>
  <si>
    <t>Asesoría especializada</t>
  </si>
  <si>
    <t>3.3.4</t>
  </si>
  <si>
    <t>Inicio de actividades. 2011</t>
  </si>
  <si>
    <t>3.3.4.1</t>
  </si>
  <si>
    <t>Implementación de innovación en al menos 6 PE de posgrado de la DES.</t>
  </si>
  <si>
    <t>3.4.1</t>
  </si>
  <si>
    <t>Análisis y evaluación de los PE de posgrado.</t>
  </si>
  <si>
    <t>3.4.1.1</t>
  </si>
  <si>
    <t>Los Comités de posgrado conjuntamente con la Dirección de la DCNE están realizando estudios preliminares que lleven a la detección de necesidades docentes y a la posterior propuesta de innovaciones en este mismo campo</t>
  </si>
  <si>
    <t>3.4.1.2</t>
  </si>
  <si>
    <t>Autoevaluación, elaboración de matriz FODA</t>
  </si>
  <si>
    <t>3, 4</t>
  </si>
  <si>
    <t>3.4.1.3</t>
  </si>
  <si>
    <t>Diseño de sistema de análisis y evaluación</t>
  </si>
  <si>
    <t>3.4.2</t>
  </si>
  <si>
    <t>Dependiendo de los resultados de la acción anterior, establecer las estrategias para atender las necesidades de cada PE.</t>
  </si>
  <si>
    <t>3.4.2.1</t>
  </si>
  <si>
    <t>Asistencia a ferias de posgrado internacionales</t>
  </si>
  <si>
    <t>La captación de estudiantes a nivel internacional depende en gran medida de los procesos de difusión de los programas de posgrado. 2 en mayo-agosto 2011 y 2 en mayo-agosto 2012</t>
  </si>
  <si>
    <t>3.4.2.2</t>
  </si>
  <si>
    <t>Habilitación de los profesores de tiempo completo en temas actuales relacionados con su área</t>
  </si>
  <si>
    <t xml:space="preserve">Fortalecimiento de las LGAC </t>
  </si>
  <si>
    <t>3.4.2.3</t>
  </si>
  <si>
    <t>3.4.3</t>
  </si>
  <si>
    <t>Difusión.</t>
  </si>
  <si>
    <t>3.4.3.1</t>
  </si>
  <si>
    <t xml:space="preserve">Asistencia a ferias de posgrado nacionales </t>
  </si>
  <si>
    <t>3.4.3.2</t>
  </si>
  <si>
    <t>Generar productos de trabajo colaborativo de profesores y estudiantes</t>
  </si>
  <si>
    <t>3.4.3.3</t>
  </si>
  <si>
    <t>Estudio de campo</t>
  </si>
  <si>
    <t>3.4.4</t>
  </si>
  <si>
    <t>3.4.4.1</t>
  </si>
  <si>
    <t>3ª y 4ª edición del Concurso de Emprendeduría de la DCEA</t>
  </si>
  <si>
    <t>2 (1 encuentro por año).</t>
  </si>
  <si>
    <t>Evento de concurso</t>
  </si>
  <si>
    <t>Es necesario desarrollar el espíritu emprendedor entre los estudiantes de la DCEA, para generar planes de negocios susceptibles de ser incubados y llevados a cabo dentro del sector productivo.</t>
  </si>
  <si>
    <t>3.4.4.2</t>
  </si>
  <si>
    <t>Realización del 1er y 2do. Congreso de vinculación en Competencias Gerenciales. Entre la DCEA  y los diferentes sectores de la sociedad</t>
  </si>
  <si>
    <t>2 (1 Congreso por año)</t>
  </si>
  <si>
    <t>Enriquecer el conocimiento de los estudiantes de la DCEA de licenciaturas y maestrías, así como, de los diferentes sectores de la sociedad.</t>
  </si>
  <si>
    <t>3.4.4.3</t>
  </si>
  <si>
    <t>3.4.4.4</t>
  </si>
  <si>
    <t>Creación de un posgrado profesionalizante de fin de semana dirigido a industriales y candidatos que desempeñan una actividad profesional</t>
  </si>
  <si>
    <t>3.4.4.5</t>
  </si>
  <si>
    <t>Estudio de factibilidad y pertinencia</t>
  </si>
  <si>
    <t>3.4.4.6</t>
  </si>
  <si>
    <t>Elaboración del documento de creación del posgrado y desarrollo del programa</t>
  </si>
  <si>
    <t>Reunión</t>
  </si>
  <si>
    <t>3.4.4.7</t>
  </si>
  <si>
    <t>3.4.4.8</t>
  </si>
  <si>
    <t>Estudios de factibilidad y pertinencia</t>
  </si>
  <si>
    <t>3.4.4.9</t>
  </si>
  <si>
    <t>Acondicionamiento y equipamiento de espacios adecuados para la impartición de cursos a distancia</t>
  </si>
  <si>
    <t xml:space="preserve">Computadoras Laptop 8Gb RAM, 1 T HDD, Centrino Duo </t>
  </si>
  <si>
    <t>Para impartir cursos de Educación continua y posgrado a distancia, es necesario contar con la infraestructura adecuada en cuanto a equipamiento y espacios para implementar un aula virtual y elaborar material para educación a distancia. Agosto-diciembre 2011.</t>
  </si>
  <si>
    <t>3.4.4.10</t>
  </si>
  <si>
    <t>Equipo multimedia</t>
  </si>
  <si>
    <t>3.4.4.11</t>
  </si>
  <si>
    <t>Equipo de video</t>
  </si>
  <si>
    <t>Software para educación a distancia</t>
  </si>
  <si>
    <t>Acondicionamiento de espacios</t>
  </si>
  <si>
    <t>Acondicionamiento</t>
  </si>
  <si>
    <t>Para dar a conocer el programa e invitar a posibles candidatos al PE, es necesario hacer una adecuada difusión y contar con los recursos necesarios para contratar a los profesores que desarrollarán este material. Abril-junio 2012</t>
  </si>
  <si>
    <t>TOTAL SOLICITADO PARA EL OBJETIVO PATICULAR 3</t>
  </si>
  <si>
    <t>Objetivo particular 4: Atención a los estudiantes</t>
  </si>
  <si>
    <t>Incrementar el nivel de accesibilidad en un 100% a actividades deportivas, artísticas y culturales de calidad para los alumnos de la DES.</t>
  </si>
  <si>
    <t>4.1.1</t>
  </si>
  <si>
    <t>Fomentar el desarrollo integral de los alumnos mediante actividades deportivas, artísticas y culturales.</t>
  </si>
  <si>
    <t>4.1.1.1</t>
  </si>
  <si>
    <t>Uniformes para los equipos deportivos</t>
  </si>
  <si>
    <t>Uniforme</t>
  </si>
  <si>
    <t>La participación de estudiantes y profesores en eventos deportivos es una parte fundamental de la actividad académica, ya que promueve el mantenimiento y fortalecimiento de la salud física y mental, necesaria para fortalecer la formación integral de la persona. Febrero-marzo 2011 y febrero-marzo 2012</t>
  </si>
  <si>
    <t>4.1.1.2</t>
  </si>
  <si>
    <t>Compra de equipo para acondicionamiento físico</t>
  </si>
  <si>
    <t>20 pelotas para diferentes deportes, 2 sets de mancuernas, 2 rack con mancuernas, 2 bancos de gimnasio, 2 bancos de flexibilidad, 24 colchonetas individuales, 20 cuerdas para saltar,  20 ligas, 20 vallas de iniciación, 4 cronómetros, 4 silbatos, 2 calculadoras</t>
  </si>
  <si>
    <t>Equipo de acondicionamiento físico</t>
  </si>
  <si>
    <t>4.1.1.3</t>
  </si>
  <si>
    <t>Clínicas deportivas para diferentes disciplinas deportivas</t>
  </si>
  <si>
    <t>Clínicas deportivas</t>
  </si>
  <si>
    <t>4.1.1.4</t>
  </si>
  <si>
    <t>Equipamiento de canchas Deportivas para torneos varios</t>
  </si>
  <si>
    <t>4 redes de voleibol, 4 postes de voleibol, 4 redes de fútbol 4 porterías de fútbol</t>
  </si>
  <si>
    <t>Redes, postes y porterías</t>
  </si>
  <si>
    <t>4.1.1.5</t>
  </si>
  <si>
    <t>Dotar de uniformes a equipos deportivos</t>
  </si>
  <si>
    <t>4.1.1.6</t>
  </si>
  <si>
    <t>Servicios profesionales para impartición de cursos y seminarios temáticos en música</t>
  </si>
  <si>
    <t>Curso y/o Seminario</t>
  </si>
  <si>
    <t>4.1.1.7</t>
  </si>
  <si>
    <t>Adquisición de papelería, materiales de sonorización y montaje de instalaciones.</t>
  </si>
  <si>
    <t>4.1.1.8</t>
  </si>
  <si>
    <t>Gastos de viaje y hospedaje</t>
  </si>
  <si>
    <t>4.1.1.9</t>
  </si>
  <si>
    <t>Inscripción a Festivales y congresos relacionados con el área de artes</t>
  </si>
  <si>
    <t>4.1.1.10</t>
  </si>
  <si>
    <t>4.1.1.11</t>
  </si>
  <si>
    <t>4.1.2</t>
  </si>
  <si>
    <t>Actualización e incremento de mobiliario y equipo de cómputo para el área deportiva.</t>
  </si>
  <si>
    <t>4.1.2.1</t>
  </si>
  <si>
    <t>Mobiliario y equipo de cómputo</t>
  </si>
  <si>
    <t>Habilitar un espacio adecuado para el registro de la participación de los alumnos en actividades deportivas</t>
  </si>
  <si>
    <t>Aumentar en un 10% la tasa de titulación para el 2011.</t>
  </si>
  <si>
    <t>4.2.1</t>
  </si>
  <si>
    <t>Instalación de un centro de producción de tesis.</t>
  </si>
  <si>
    <t>4.2.1.1</t>
  </si>
  <si>
    <t>Pago de la impresión de tesis de los estudiantes de posgrado que se gradúen en tiempo</t>
  </si>
  <si>
    <t>Impresión y encuadernación de tesis</t>
  </si>
  <si>
    <t>4.2.1.2</t>
  </si>
  <si>
    <t>Seminario de titulación de la DCEA, cuarta y quinta edición, años 2010 y 2011 sucesivamente</t>
  </si>
  <si>
    <t>Se deben implementar estrategias que eleven el índice de titulación de los alumnos egresados de la DCEA.</t>
  </si>
  <si>
    <t>4.2.1.3</t>
  </si>
  <si>
    <t>Interacción entre estudiantes de los distintos programas de la División</t>
  </si>
  <si>
    <t>4.2.1.4</t>
  </si>
  <si>
    <t>Mobiliario</t>
  </si>
  <si>
    <t>Muebles p/estaciones de trabajo</t>
  </si>
  <si>
    <t>4.2.1.5</t>
  </si>
  <si>
    <t>4.2.1.6</t>
  </si>
  <si>
    <t>Equipo de cómputo</t>
  </si>
  <si>
    <t>4.2.2</t>
  </si>
  <si>
    <t>Servicio de préstamo de equipo electrónico portátil con conectividad.</t>
  </si>
  <si>
    <t>4.2.2.1</t>
  </si>
  <si>
    <t>Adquisición de equipo de cómputo para préstamo</t>
  </si>
  <si>
    <t>4.2.2.2</t>
  </si>
  <si>
    <t>4.2.2.3</t>
  </si>
  <si>
    <t>4.2.2.4</t>
  </si>
  <si>
    <t>4.2.2.5</t>
  </si>
  <si>
    <t>Computador as iMAc core cuad, !TB, 8GB, 27"</t>
  </si>
  <si>
    <t>4.2.2.6</t>
  </si>
  <si>
    <t>4.2.3</t>
  </si>
  <si>
    <t>Realización de talleres de preparación para el CENEVAL.</t>
  </si>
  <si>
    <t>4.2.3.1</t>
  </si>
  <si>
    <t>Taller de preparación para el CENEVAL</t>
  </si>
  <si>
    <t>4.2.3.2</t>
  </si>
  <si>
    <t>Instalación de taller para preparación del CENEVAL</t>
  </si>
  <si>
    <t>4.2.3.3</t>
  </si>
  <si>
    <t>Mobiliario para adecuación  de espacios</t>
  </si>
  <si>
    <t>4.2.3.4</t>
  </si>
  <si>
    <t>4.2.3.5</t>
  </si>
  <si>
    <t>4.2.4</t>
  </si>
  <si>
    <t>Fomentar las estancias laborales en el sector empresarial.</t>
  </si>
  <si>
    <t>4.2.4.1</t>
  </si>
  <si>
    <t>Estancia laboral</t>
  </si>
  <si>
    <t>4.2.4.2</t>
  </si>
  <si>
    <t>Talleres y Conferencias para “fomentar la orientación en prácticas profesionales”</t>
  </si>
  <si>
    <t>Talleres o conferencias</t>
  </si>
  <si>
    <t>12 Conferencias (6 Conferencias por año)</t>
  </si>
  <si>
    <t>4.2.4.3</t>
  </si>
  <si>
    <t>Estancias profesionales</t>
  </si>
  <si>
    <t>Aumentar en un 10% la oferta de salud física en las sedes de la DES.</t>
  </si>
  <si>
    <t>Talleres de potencial humano.</t>
  </si>
  <si>
    <t>Realizar talleres para fomentar la formación integral de los estudiantes y una mejor integración al posgrado.</t>
  </si>
  <si>
    <t>Talleres</t>
  </si>
  <si>
    <t>Tomando en consideración las diferencias entre los estudiantes que ingresan a los PE de la DCNE es conveniente propiciar su integración a través de cursos, dinámicas y talleres extracurriculares. Marzo-octubre 2011 y marzo octubre 2012</t>
  </si>
  <si>
    <t>Viáticos en atención a  visitantes</t>
  </si>
  <si>
    <t>Talleres de potencial humano</t>
  </si>
  <si>
    <t>Talleres de creatividad, liderazgo, comunicación, trabajo en equipo, relaciones interpersonales</t>
  </si>
  <si>
    <t>Fomento a la salud física de los alumnos</t>
  </si>
  <si>
    <t>Talleres de salud integral y sexualidad</t>
  </si>
  <si>
    <t>8 (4 en 2010 y 4 en 2011)</t>
  </si>
  <si>
    <t>Aumentar el % de participación de los alumnos de servicio social en las comunidades más marginadas.</t>
  </si>
  <si>
    <t>4.4.1</t>
  </si>
  <si>
    <t>Integración de equipo para eventos socio-culturales.</t>
  </si>
  <si>
    <t>4.4.1.1</t>
  </si>
  <si>
    <t>Curso de inserción para los alumnos de SSU en las redes y asociaciones que llevan a cabo trabajo comunitario</t>
  </si>
  <si>
    <t>4.4.1.2</t>
  </si>
  <si>
    <t>Feria en la DCEA de Asociaciones que llevan a cabo trabajo comunitario</t>
  </si>
  <si>
    <t>Ferias</t>
  </si>
  <si>
    <t>2,3 y 5</t>
  </si>
  <si>
    <t>4.4.1.3</t>
  </si>
  <si>
    <t>Tercera y cuarta edición del kilómetro del juguete artesanal. Sucesivamente año 2010 y 2011. Donde participan todos los alumnos de la DCEA.</t>
  </si>
  <si>
    <t>Evento anual</t>
  </si>
  <si>
    <t>Las actividades altruistas son una de las aportaciones más integradoras y enriquecedoras de los futuros profesionistas egresados de la DCEA</t>
  </si>
  <si>
    <t>4.4.1.4</t>
  </si>
  <si>
    <t>Jornadas de cine en la calle</t>
  </si>
  <si>
    <t>Equipo de proyección</t>
  </si>
  <si>
    <t>4.4.2</t>
  </si>
  <si>
    <t>Capacitación a los alumnos (dinámicas de grupos, integración).</t>
  </si>
  <si>
    <t>4.4.2.1</t>
  </si>
  <si>
    <t>Talleres de capacitación a los alumnos</t>
  </si>
  <si>
    <t xml:space="preserve">La formación integral de alumnos busca atender, además del aspecto técnico, el aspecto humano. </t>
  </si>
  <si>
    <t>4.4.2.2</t>
  </si>
  <si>
    <t>Temática: Comunidades Indígenas del Estado y Derechos de los indigenas</t>
  </si>
  <si>
    <t>TOTAL SOLICITADO PARA EL OBJETIVO PATICULAR 4</t>
  </si>
  <si>
    <t>TOTAL DEL PROYECTO DE LA DES</t>
  </si>
  <si>
    <t>Proyecto Integral del ProDES que se presenta en el marco del PIFI 2010-2011</t>
  </si>
  <si>
    <t>Datos generales del proyecto</t>
  </si>
  <si>
    <t>Campus Guanajuato</t>
  </si>
  <si>
    <r>
      <t>Perfil deseable reconocido por la SEP:</t>
    </r>
    <r>
      <rPr>
        <sz val="10"/>
        <color indexed="8"/>
        <rFont val="Trebuchet MS"/>
        <family val="2"/>
      </rPr>
      <t xml:space="preserve"> Si (</t>
    </r>
    <r>
      <rPr>
        <b/>
        <sz val="10"/>
        <color indexed="8"/>
        <rFont val="Trebuchet MS"/>
        <family val="2"/>
      </rPr>
      <t xml:space="preserve"> X </t>
    </r>
    <r>
      <rPr>
        <sz val="10"/>
        <color indexed="8"/>
        <rFont val="Trebuchet MS"/>
        <family val="2"/>
      </rPr>
      <t xml:space="preserve"> ) No (   )</t>
    </r>
  </si>
  <si>
    <r>
      <t xml:space="preserve">Cargo: </t>
    </r>
    <r>
      <rPr>
        <u/>
        <sz val="10"/>
        <color indexed="8"/>
        <rFont val="Trebuchet MS"/>
        <family val="2"/>
      </rPr>
      <t xml:space="preserve"> Coordinador de Planeación , Campus Guanajuato</t>
    </r>
  </si>
  <si>
    <t>crawford@quijote.ugto.mx</t>
  </si>
  <si>
    <r>
      <t>Institución</t>
    </r>
    <r>
      <rPr>
        <sz val="10"/>
        <color indexed="8"/>
        <rFont val="Trebuchet MS"/>
        <family val="2"/>
      </rPr>
      <t xml:space="preserve">:  </t>
    </r>
    <r>
      <rPr>
        <u/>
        <sz val="10"/>
        <color indexed="8"/>
        <rFont val="Trebuchet MS"/>
        <family val="2"/>
      </rPr>
      <t xml:space="preserve">      Universidad de Guanajuato         </t>
    </r>
    <r>
      <rPr>
        <b/>
        <sz val="10"/>
        <color indexed="8"/>
        <rFont val="Trebuchet MS"/>
        <family val="2"/>
      </rPr>
      <t/>
    </r>
  </si>
  <si>
    <t xml:space="preserve">DES: </t>
  </si>
  <si>
    <r>
      <t xml:space="preserve">Teléfono: </t>
    </r>
    <r>
      <rPr>
        <u/>
        <sz val="10"/>
        <color indexed="8"/>
        <rFont val="Trebuchet MS"/>
        <family val="2"/>
      </rPr>
      <t xml:space="preserve">  (473) 735-2947</t>
    </r>
    <r>
      <rPr>
        <b/>
        <sz val="10"/>
        <color indexed="8"/>
        <rFont val="Trebuchet MS"/>
        <family val="2"/>
      </rPr>
      <t/>
    </r>
  </si>
  <si>
    <t>Correo Electrónico:</t>
  </si>
  <si>
    <t>Justificación del proyecto:</t>
  </si>
  <si>
    <t>-</t>
  </si>
  <si>
    <t>4.1.3</t>
  </si>
  <si>
    <t>4.1.3.1</t>
  </si>
  <si>
    <t>Apoyo a foro cultural estudiantil.</t>
  </si>
  <si>
    <t>Equipar espacios estudiantiles de las Divisiones de la DES</t>
  </si>
  <si>
    <t>Instrumentos musicales</t>
  </si>
  <si>
    <t>Contratación de conferencistas</t>
  </si>
  <si>
    <t>Traslados de grupos culturales</t>
  </si>
  <si>
    <t>4.1.3.2</t>
  </si>
  <si>
    <t>4.1.3.3</t>
  </si>
  <si>
    <t>4.1.3.4</t>
  </si>
  <si>
    <t>4.1.3.5</t>
  </si>
  <si>
    <t>4.1.3.6</t>
  </si>
  <si>
    <t>4.1.3.7</t>
  </si>
  <si>
    <t>4.1.3.8</t>
  </si>
  <si>
    <t>Servicios profesionales para impartición de conferencias</t>
  </si>
  <si>
    <t>Visitas a diferentes municipios del estado</t>
  </si>
  <si>
    <t>4.1.3.9</t>
  </si>
  <si>
    <t>4.1.3.10</t>
  </si>
  <si>
    <r>
      <t>Nombre del proyecto</t>
    </r>
    <r>
      <rPr>
        <sz val="10"/>
        <color indexed="8"/>
        <rFont val="Trebuchet MS"/>
        <family val="2"/>
      </rPr>
      <t xml:space="preserve">: </t>
    </r>
    <r>
      <rPr>
        <u/>
        <sz val="10"/>
        <color indexed="8"/>
        <rFont val="Trebuchet MS"/>
        <family val="2"/>
      </rPr>
      <t xml:space="preserve">  Consolidación del modelo departamental-matricial de la DES (Campus Guanajuato) e impulso a su orientación multidisciplinaria e innovadora.</t>
    </r>
  </si>
  <si>
    <r>
      <t xml:space="preserve">Objetivo general del proyecto: </t>
    </r>
    <r>
      <rPr>
        <sz val="10"/>
        <color indexed="8"/>
        <rFont val="Trebuchet MS"/>
        <family val="2"/>
      </rPr>
      <t>Fortalecer el desarrollo académico integral de las diferentes entidades académicas que conforman la DES (Divisiones y Departamentos) e impulsar la generación de proyectos con un enfoque multidisciplinario, poniendo especial énfasis en: el mejoramiento de niveles de habilitación académica de sus profesores y de sus cuerpos académicos; el desarrollo de la competitividad académica; así como en el  impulso a la innovación y a la diversificación de su oferta educativa.</t>
    </r>
  </si>
  <si>
    <t>Nos encontramos en el inicio del nuevo modelo de organización académica de la Universidad de Guanajuato. Por lo que al Campus Guanajuato respecta, le caracteriza su diversidad disciplinar, impacto en varios de sus programas educativos y niveles importantes de habilitación y capacidad académica en algunas de sus entidades académicas.</t>
  </si>
  <si>
    <t>A partir de las fortalezas referidas, por un lado, se aprecia pertinente mantener esa tendencia y buscar un mayor impacto. Por otra parte, resulta necesario impulsar aquellos ámbitos en los que el desarrollo aún es incipiente.</t>
  </si>
  <si>
    <t>En términos generales, estamos enfocando nuestros esfuerzos al mejoramiento de nuestros indicadores académicos. En efecto, la habilitación de los profesores (reconocimiento del perfil PROMEP, pertenencia al SNI) y la consolidación de los cuerpos académicos, así como el reconocimiento de la calidad de los programas educativos, guían el desarrollo de la DES. Aunado a ello, se aprecian áreas de oportunidad que estamos en posibilidades de atender de manera significativa. Por ejemplo: el impulso a la educación continua (abordando problemas significativos de nuestro entorno, bajo enfoques multidisciplinarios);  la difusión de la cultura, el impulso a la formación integral del estudiante, y la vinculación, entre otras.</t>
  </si>
  <si>
    <t>Los puntos antes referidos los estamos atendiendo a partir de nuestra planeación específica como DES y bajo el sustento general de nuestro Plan de Desarrollo Institucional vigente (2002-2010) y de las políticas institucionales que nos rigen. No obstante, para estar en posibilidades de obtener los resultados deseables resulta indispensable contar con recursos extraordinarios que nos permitan fortalecer nuestras iniciativas.</t>
  </si>
  <si>
    <t>Construcción del Laboratorio de Ciencia y Tecnología del Agua. Ligado al FAM/ProGES.</t>
  </si>
  <si>
    <t>Construcción de laboratorio de física. Ligado al FAM/ProGES.</t>
  </si>
  <si>
    <t>Ampliación del Laboratorio de Ambiental y Sanitaria. Ligado al FAM/ProGES.</t>
  </si>
  <si>
    <t>4.1.3.11</t>
  </si>
  <si>
    <t>Dignificar presencia universitaria.</t>
  </si>
  <si>
    <t>Uniformes para los diferentes eventos.</t>
  </si>
  <si>
    <t>4.1.1.12</t>
  </si>
  <si>
    <t>4.1.1.13</t>
  </si>
  <si>
    <t>4.1.1.14</t>
  </si>
  <si>
    <t>4.1.1.15</t>
  </si>
  <si>
    <t>4.1.1.16</t>
  </si>
  <si>
    <t>4.1.1.17</t>
  </si>
  <si>
    <t>Equipamiento para procesamiento de datos para enlazar con organismos gubernamentales y no gubernamentales y sociedad en general.</t>
  </si>
  <si>
    <t>Equipamiento para difusión, sensibilización y concientización para la vinculación.</t>
  </si>
  <si>
    <t>4.1.1.18</t>
  </si>
  <si>
    <t>Conjunto ejecutivo (credenza, librero, escritorio, archivero, cajonera y sillas)</t>
  </si>
  <si>
    <t>Equipar con conjuntos ejecutivos (credenza, librero, escritorio, archivero, cajonera y sillas).</t>
  </si>
  <si>
    <t>Dignificación de espacios para dar atención a la comunidad universitaria.</t>
  </si>
  <si>
    <t>Capacitar, asesorar, fortalecer el liderazgo estudiantil, proyecto de vida mediante conferencias.</t>
  </si>
  <si>
    <r>
      <t xml:space="preserve">Responsable de la DES: </t>
    </r>
    <r>
      <rPr>
        <u/>
        <sz val="10"/>
        <color indexed="8"/>
        <rFont val="Trebuchet MS"/>
        <family val="2"/>
      </rPr>
      <t>Dr. Luis Felipe Guerrero Agripino, Rector del Campus Guanajuato.</t>
    </r>
  </si>
  <si>
    <r>
      <t>Nombre del responsable del proyecto:</t>
    </r>
    <r>
      <rPr>
        <sz val="10"/>
        <color indexed="8"/>
        <rFont val="Trebuchet MS"/>
        <family val="2"/>
      </rPr>
      <t xml:space="preserve"> </t>
    </r>
    <r>
      <rPr>
        <u/>
        <sz val="10"/>
        <color indexed="8"/>
        <rFont val="Trebuchet MS"/>
        <family val="2"/>
      </rPr>
      <t xml:space="preserve">  Dr. Troy Crawford Lewis, por delegación del responsable de la DES. </t>
    </r>
  </si>
  <si>
    <r>
      <t>Grado académico:</t>
    </r>
    <r>
      <rPr>
        <sz val="10"/>
        <color indexed="8"/>
        <rFont val="Trebuchet MS"/>
        <family val="2"/>
      </rPr>
      <t xml:space="preserve"> </t>
    </r>
    <r>
      <rPr>
        <u/>
        <sz val="10"/>
        <color indexed="8"/>
        <rFont val="Trebuchet MS"/>
        <family val="2"/>
      </rPr>
      <t xml:space="preserve"> Doctorado en Estudios de la Filosofía del Lenguaje.</t>
    </r>
  </si>
  <si>
    <t>Participar en eventos nacionales e internacionales.</t>
  </si>
  <si>
    <t>1.1.4.3</t>
  </si>
  <si>
    <t>Adquisición de acervo especilizado</t>
  </si>
  <si>
    <t>Participación en Congresos Internacionales de la División de Ciencias Naturales y Exactas.</t>
  </si>
  <si>
    <t>Participación en congresos nacionales de la División de Ciencias Naturales y Exactas.</t>
  </si>
  <si>
    <t>Mantenimiento de las redes de colaboración interinstitucional y publicaciones de resultados de investigación.</t>
  </si>
  <si>
    <t>1.2.3.23</t>
  </si>
  <si>
    <t>Participar en eventos  nacionales e internacionales.</t>
  </si>
  <si>
    <t>1.2.4.10</t>
  </si>
  <si>
    <t>Software especializado</t>
  </si>
  <si>
    <t>Organizar eventos académicos, orientados a mantener la pertinencia de los PE,  con invitados externos para fortalecer los conocimientos de alumnos y profesores de los PE de Licenciatura.</t>
  </si>
  <si>
    <t>Estudios de factibilidad y pertinencia para implementar un programa de vinculación de los 8 PE de la DAAD con los sectores social y productivo.</t>
  </si>
  <si>
    <t>Diseño de sistema para la evaluación para implementar un programa de vinculación de los 8 PE de la DAAD con los sectores social y productivo.</t>
  </si>
  <si>
    <t>Diseño de sistema para implementar un programa de vinculación de los 8 PE de la DAAD con los sectores social y productivo.</t>
  </si>
  <si>
    <t>Análisis de contexto y demanda de 13 PE de la División de Ciencias Sociales y Humanidades</t>
  </si>
  <si>
    <t>Revisión curricular de los PE de acuerdo a un cronograma establecido.</t>
  </si>
  <si>
    <t>Llevar a cabo reuniones con expertos en el área y disciplina del PE de la DAAyD que se esté revisando, como alumnos, ex alumnos, profesores, empleadores, colegio de profesionistas, entre otros.</t>
  </si>
  <si>
    <t>Formar a la planta docente en método de enseñan por competencias y el aprendizaje, así como también en el uso de la tecnología.</t>
  </si>
  <si>
    <t>Sistema homogenizador de alta velocidad, Cole Parmer, No. cat. P-04719-00. 115 V CA, 50/60 Hz, 2.0 A. Para la DCNyE.</t>
  </si>
  <si>
    <t>Desintegrador Erweka, Mod. ZT 40/50 Frisch, S.A.  Para la DCNyE.</t>
  </si>
  <si>
    <t>Llenadora de líquidos Erweka, Mod. FDS, Frisch, S.A.  Para la DCNyE.</t>
  </si>
  <si>
    <t>pHmetro. Multiparámetro pH/ión específico/ºC marca Hanna, modelo 301, rango de pH 1.9999 a 13.999.  Resolución 0.01 y 0.001.  Precisión: +-0.002. Para la DCNyE.</t>
  </si>
  <si>
    <t>Fortalecer e incrementar la capacidad operacional de los laboratorios (Infraestructura física, equipamiento, acervo, mantenimiento y reemplazo de equipo). Nota.- Ligado al FAM tener en cuenta la necesidad del manejo de residuos tóxicos.</t>
  </si>
  <si>
    <t>3.1.3.18</t>
  </si>
  <si>
    <t>3.1.3.19</t>
  </si>
  <si>
    <t>3.1.3.20</t>
  </si>
  <si>
    <t>Solicitar acreditación para la evaluación de los PE y asegurar la calidad de los PE registrados en el PNP de la DES.</t>
  </si>
  <si>
    <t>3.1.1.7</t>
  </si>
  <si>
    <t>Integrar profesores de prestigio en actividades propias del posgrado de la DCNyE en la impartición  de tópicos selectos. Al menos 30 visitas de profesores de prestigio en estancias cortas.</t>
  </si>
  <si>
    <t>4.3.1</t>
  </si>
  <si>
    <t>4.3.2</t>
  </si>
  <si>
    <t>4.3.1.1</t>
  </si>
  <si>
    <t>4.3.1.2</t>
  </si>
  <si>
    <t>4.3.1.3</t>
  </si>
  <si>
    <t>4.3.1.4</t>
  </si>
  <si>
    <t>4.3.2.1</t>
  </si>
  <si>
    <t>Crear 1 PE de posgrado  interdivisional de calidad. (2011)</t>
  </si>
  <si>
    <t>1.3.1.6</t>
  </si>
  <si>
    <t>Las evaluaciones de los ProDES de las DES anteriores han sido buenas. De dichas evaluaciones, en su debida proporción, se pueden derivar las fortalezas y áreas de oportunidad del Campus en efecto al realizar la reestructuración de la IES, de la conformación de la DES Guanajuato se resalta brechas importantes como por ejemplo el desarrollo de los CA, atraso en ampliar los laboratorios, limitaciones en los apoyos a actividades estudiantiles y la falta de seguimiento a los egresados. Por ello el siguiente proyecto se destaca las siguientes prioridades:</t>
  </si>
  <si>
    <t>Consolidar fortalezas de la DES y acrecentarlas principalmente a través de la consolidación de los Cuerpos Académicos y el desarrollo e innovación tecnológica de los servicios que ofrece.</t>
  </si>
  <si>
    <t>Ampliar y dignificar los laboratorios de Ciencias Exactas e Ingenierías</t>
  </si>
  <si>
    <t>Implementar programas y diagnósticos sobre el seguimiento de egresado y estudios de empleadores a nivel IES</t>
  </si>
  <si>
    <t>Ampliar la atención integral al estudiante</t>
  </si>
  <si>
    <t>Mes</t>
  </si>
  <si>
    <t>octubre</t>
  </si>
  <si>
    <t>diciembre</t>
  </si>
  <si>
    <t>Para consolidar el trabajo conjunto requerimos que nuestros profesores se trasladen y trabajen con sus pares académicos  en las otras instituciones. DCEA</t>
  </si>
  <si>
    <t>julio</t>
  </si>
  <si>
    <t>Julio</t>
  </si>
  <si>
    <t>marzo</t>
  </si>
  <si>
    <t>Dotar de equipo de cómputo actualizado a los profesores miembros de los Cuerpos Académicos Consolidados de la División de Ciencias Naturales y Exactas,  que les permita desarrollar con eficiencia y calidad su trabajo de docencia e investigación. 25 computadoras en marzo de 2011 y 25 en marzo de 2012.</t>
  </si>
  <si>
    <t>junio</t>
  </si>
  <si>
    <t>La productividad científica de algunos de cuerpos académicos consolidados depende en gran medida de la disponibilidad de software especializado, permitiendo ahorrar gran cantidad de tiempo en el análisis de los datos obtenidos. Marzo-junio de 2011. DCNyE</t>
  </si>
  <si>
    <t>Algunos profesores requieren equipo de computo de alta velocidad para desarrollar simulaciones  de alto consumo de tiempo de computo. DCEA</t>
  </si>
  <si>
    <t>El desarrollo de trabajos conjuntos entre profesores requiere de estancias cortas de los profesores con otros pares académicos en otras instituciones Nacionales o en el extranjero. DCEA</t>
  </si>
  <si>
    <t>noviembre</t>
  </si>
  <si>
    <t>La discusión de trabajos en foros internacionales ayuda a mejorar los resultados para luego publicarse en revistas reconocidas internacionalmente. DCEA</t>
  </si>
  <si>
    <t>septiembre</t>
  </si>
  <si>
    <t>febrero</t>
  </si>
  <si>
    <t>El Cuerpo Académico de  Materiales, Enseñanza y Optimización de Procesos en la Ingeniería requiere de apoyo logístico para generar la red de colaboración dentro de la especialidad de sus integrantes. DI</t>
  </si>
  <si>
    <t>Esta actividad incrementa las relaciones de los investigadores con otros colegas de otras instituciones, lo cual en un futuro podría generar el desarrollo de proyectos de colaboración y sobre todo la creación de redes. DI</t>
  </si>
  <si>
    <t>Esta actividad incrementa las relaciones de los investigadores con otros colegas de otras instituciones, lo cual en un futuro puede generar la creación de redes. DI</t>
  </si>
  <si>
    <t>Parte de los requisitos para consolidar cuerpos académicos es formar redes de colaboración interinstitucionales. DCEA</t>
  </si>
  <si>
    <t>abril</t>
  </si>
  <si>
    <t>agosto</t>
  </si>
  <si>
    <t>Este monto será utilizado para pagar los gastos que implica la publicación de un artículo en una revista de corte internacional indexada. DI</t>
  </si>
  <si>
    <t>La única forma de desarrollar trabajos es participando con seminarios entre pares de diferentes áreas con temas comunes. DCEA</t>
  </si>
  <si>
    <t>Consolidación de los CA’s. DCEA</t>
  </si>
  <si>
    <t>Es importante contar con el equipo adecuado para el buen desarrollo de los proyectos de investigación, que se desarrollan actualmente en el CA de Farmacia. Abril- Julio de 2011.</t>
  </si>
  <si>
    <t>Edición de libros con arbitraje  para divulgación de los trabajos de investigación</t>
  </si>
  <si>
    <t>El trabajo académico exige herramientas de trabajo para el buen desempeño y funcionamiento de las actividades sustantivas. DCEA</t>
  </si>
  <si>
    <t>Como elemento de evaluación de los PE de Lic y posgrado se considera como relevante las condiciones en que trabajan los investigadores. DCSyH</t>
  </si>
  <si>
    <t>se requiere para mantener una constante innovación en los procesos educativos y de formación de profesores. DAAyD</t>
  </si>
  <si>
    <t>Asistencia a eventos como ponente:  Nacionales, América Latina, USA, Europa. DDPyG</t>
  </si>
  <si>
    <t>La participación de profesores en eventos académicos para difundir los resultados de sus investigacionesr es yba actividad necesaria para actalizar a los integrantes de los Cuerpos Académicos. DI</t>
  </si>
  <si>
    <t>Lograr la continuidad en la presentación y retro alimentación de trabajos  académicos de investigación en Congresos nivel  internacional y nacional. DCEA</t>
  </si>
  <si>
    <t>Es relevante el hecho de la capacitación de los profesores en su formación y actualización . DCSyH</t>
  </si>
  <si>
    <t>Se requiere para el desarrollo de redes de profesores y la realización de proyectos conjuntos. DAAyD</t>
  </si>
  <si>
    <t>La asistencia a cursos de capacitación es fundamental para mejorar el desempeño de los profesores en su función de tutores. Los profesores de reciente ingreso y aquéllos no capacitados para el desempeño de la tutoría asistirán a este diplomado de Habilidades Básicas para desarrollar la Tutoría. DCNyE</t>
  </si>
  <si>
    <t>Se requiere actualizar la planta académica para mejorar el proceso enseñanza-aprendizaje.  DI</t>
  </si>
  <si>
    <t>Los  Talleres y Seminarios de divulgación a lo largo del tiempo en la ahora División han probado su efectividad en la actualización de conocimientos y aprendizajes tanto para estudiantes como para profesores. DI</t>
  </si>
  <si>
    <t>enero</t>
  </si>
  <si>
    <t>Capacitación y actualización permanente del profesorado requiere espacios de discusión como los que brindan los seminarios y talleres impartidos por especialistas.</t>
  </si>
  <si>
    <t>Se requiere contar con los PTC calificados para diseñar y actualizar los currícula de los PE de la DAAyD</t>
  </si>
  <si>
    <t>Se requiere para asegurar la calidad de los cursos. DAAyD</t>
  </si>
  <si>
    <t>La utilización de tecnologías de educación virtual bajo programas interactivos Java han probado ya su utilidad como una herramienta de apoyo importantísima  al estudiante en el proceso de Enseñanza Aprendizaje de las Ciencias. DI</t>
  </si>
  <si>
    <t>Las nuevas tecnologías y la dinámica de trabajo de economía exigen una preparación en el uso de tecnologías para enseñanza a distancia. DCEA</t>
  </si>
  <si>
    <t>Facilitar la comunicación y el acceso a bases de datos especializadas en formatos digitales . DCSyH</t>
  </si>
  <si>
    <t>Se requiere contar con PE de Calidad, así como ratificar la calidad de los PE ya evaluados en nivel 1 de CIEES. DAAyD</t>
  </si>
  <si>
    <t>mayo</t>
  </si>
  <si>
    <t>Las evaluaciones externas de los PE permiten la actualización permanente para lograr el reconocimiento de programas de calidad y propician el trabajo colegiado. DCSyH</t>
  </si>
  <si>
    <t>El deterioro en el mobiliario en los salones de impartición de clases requiere la compra de mesas y sillas para los estudiantes. DI</t>
  </si>
  <si>
    <t>Debido al deterioro de pizarrones en las aulas, se requiere el reemplazo de los mismos. DI</t>
  </si>
  <si>
    <t>Junio</t>
  </si>
  <si>
    <t>Con la finalidad de consolidar y actualizar los conocimientos y práctica de las metodologías a aplicar en los instrumentos de autoestudio. Pago de inscripciones y viáticos. DCEA</t>
  </si>
  <si>
    <t>El equipo de cómputo del laboratorio y sus respectivas licencias se encuentran obsoletas, ya que el equipo data del 2003 y para asegurar la calidad del PE es necesario contar con equipo actualizado. DCEA</t>
  </si>
  <si>
    <t>Dar continuidad al proyecto de Adecuación de espacio para un centro de super cómputo de LSIA (PIFI 2009). DCEA</t>
  </si>
  <si>
    <t>Coadyuvar a la formación integral de los alumnos. DCEA</t>
  </si>
  <si>
    <t>Apoyar una labor artística de calidad, como parte complementaria a su formación disciplinar. DCEA</t>
  </si>
  <si>
    <t>Que los alumnos conozcan e interpreten el contexto en el cual se desempeñarán laboralmente. DCEA</t>
  </si>
  <si>
    <t>Vincular a los alumnos con el entorno laboral a partir de experiencias de egresados DCEA</t>
  </si>
  <si>
    <t>Promover entre los alumnos la cultura de cuidado al medio ambiente DCEA</t>
  </si>
  <si>
    <t>Fortalecer la capacidad de expresión escrita de los alumnos DCEA</t>
  </si>
  <si>
    <t>Documentar gráficamente las actividades realizadas en beneficio de los alumnos, para efectos de acreditación DCEA</t>
  </si>
  <si>
    <t>Los PE deben atender las recomendaciones de los organismos acreditadores a fin de conservar la acreditación de que les haya sido otorgada. DCEA</t>
  </si>
  <si>
    <t>Este laboratorio requiere actualización constante debido a la naturaleza del área y sus contenidos. DCEA</t>
  </si>
  <si>
    <t>El software apoya al docente al impartir su materia, y facilita al alumno el entendimiento de conocimientos al aplicar los conceptos estudiados en un programa práctico que así lo permite. DCEA</t>
  </si>
  <si>
    <t>Los equipos de cómputo de las salas de cómputo ya están en la etapa final de uso y hace  falta su actualización por equipos nuevos, más eficientes y con menor gasto de energía. Es necesario adquirir equipos para completar los servicios vacíos en las salas de cómputo. Equipo necesario para facilitar el proceso de ensaña aprendizaje de los estudiantes. DCEA</t>
  </si>
  <si>
    <t>El mobiliario de las salas de cómputo está muy deficiente y se presentan problemas ya que comúnmente de que se rompen por uso, y no alcanzan para los usuarios, estudiantes, profesores. Equipo  necesario para facilitar el proceso de ensaña aprendizaje de los estudiantes. DCEA</t>
  </si>
  <si>
    <t>Se considera de vital importancia seguir fortaleciendo la infraestructura académica, en busca de una mejor formación de los alumnos. Y el software más actual nos posiciona para que nuestros estudiantes egresen lo mejor preparados y actualizados para competir en el mercado laboral. DECEA</t>
  </si>
  <si>
    <t>Equipo  necesario  para Facilitar el proceso de administración y mantenimiento de las salas de cómputo. Mejorando el proceso de enseñanza aprendizaje de los estudiantes.. DCEA</t>
  </si>
  <si>
    <t>Asegurar la permanencia  y eventual ratificación de la acreditación. DCSyH</t>
  </si>
  <si>
    <t>Se requiere dar seguimiento a las recomendaciones de los órganos acreditadores, con objeto de realizar planteamientos consistentes y articulados con las necesidades de acreditación. DAAyD</t>
  </si>
  <si>
    <t>Mantenimiento de la calidad del PE mediante su reacreditación. Pago de servicios y viáticos. DCEA</t>
  </si>
  <si>
    <t>Los organismos acreditadores deben realizar visitas de seguimiento cuando menos una vez cada año a efectos de consolidar la reacreditación y poder corregir errores y dar cumplimiento a criterios que pueden estar faltando. DCEA</t>
  </si>
  <si>
    <t>Fomentar el intercambio académicos en alumnos de los PE de licenciatura. DCEA</t>
  </si>
  <si>
    <t>Vinculación con el sector productivo. DCEA</t>
  </si>
  <si>
    <t>Complementarios para fortalecer los conocimientos adquiridos en el aula. DCEA</t>
  </si>
  <si>
    <t>Se requiere para justificar la pertinencia de los PE y su articulación con las necesidades sociales y de los empleadores, garantizando la presencia e impacto de la UG en la comunidad. DAAyD</t>
  </si>
  <si>
    <t>La realización de estudios de pertinencia de los PE que garanticen su permanencia. DCSyH</t>
  </si>
  <si>
    <t>Es necesario contar con una plataforma que facilite la generación y manejo de bases de datos. DCSyH</t>
  </si>
  <si>
    <t>La eficiencia terminal y la tasa de titulación son elementos que coadyuvan a las evaluaciones positivas de los PE. DCSyH</t>
  </si>
  <si>
    <t>Indispensable la retroalimentación con los egresados en el campo  laboral así como con expertos del  sector industrial, gubernamental, investigación científica tecnológica  dentro del ámbito por competencias acorde con los PE . DI</t>
  </si>
  <si>
    <t>Promover el liderazgo estudiantil y desarrollo profesional de estudiantes. DCEA</t>
  </si>
  <si>
    <t>El trabajo de retroalimentación es fundamental para las revisiones curriculares de los PE y la adaptación con el entorno actual. DCSyH</t>
  </si>
  <si>
    <t>Para el aseguramiento  de la calidad de los PE, es requisito indispensable la capacitación del personal académico  en base  a metodologías de aprendizaje por competencia  en vinculación con el campo laboral. DI</t>
  </si>
  <si>
    <t>Los requisitos establecidos por CONACYT para que los PE sean evaluables requieren la conformación de núcleos académicos básicos. DCSyH</t>
  </si>
  <si>
    <t>Las recomendaciones realizados por el CACEI en su reporte, indican que es conveniente que: los profesores de la Especialidad en Economía de la Construcción (EEC) se encuentren afilados a organismos académicos con reconocimiento local, regional, nacional o internacional. DI</t>
  </si>
  <si>
    <t>Las recomendaciones realizados por el CACEI en su reporte, indican que es conveniente que: es indispensable considerar el reemplazo de equipo de cómputo o de componentes dañadas y/o obsoletas para la EEC. DI</t>
  </si>
  <si>
    <t>Capacitar a los tutores en base a las necesidades específicas del posgrado en cuestión.DCEA</t>
  </si>
  <si>
    <t>El ingreso y permanencia de los posgrados al PNPC requiere trabajo colegiado a corto, mediano y largo plazo. DCSyH</t>
  </si>
  <si>
    <t>La actualización del equipo de laboratorio La Luz para realizar observaciones es fundamental para proveer a los alumnos de los medios suficientes para llevara  cabo su formación científica. Mayo-Junio 2011</t>
  </si>
  <si>
    <t>Actualmente no se cuenta con aire acondicionado en estos espacios, con los equipos de cómputo y el calor humano la temperatura se eleva bastante y es motivo de múltiples quejas por parte de alumnos, usuarios  y profesores.   Sistema necesario para facilitar el proceso de ensaña aprendizaje de los estudiantes. DCEA</t>
  </si>
  <si>
    <t>Equipo  necesario  para Facilitar el proceso de administración y mantenimiento de las salas de cómputo. Mejorando el proceso de enseñanza aprendizaje de los estudiantes. DCEA</t>
  </si>
  <si>
    <t>Dar un servicio de impresión de alto rendimiento a alumnos académicos y usuarios en general de las salas de cómputo para mejorar la calidad de trabajos impresos y por consiguiente un mejor desempeño en los estudiantes. DCEA</t>
  </si>
  <si>
    <t>Mantenimiento  necesario  para Facilitar el proceso de administración y mantenimiento de las salas de cómputo. Mejorando el proceso de enseñanza aprendizaje de los estudiantes. DCEA</t>
  </si>
  <si>
    <t>El programa de Maestría en Fiscal requiere un espacio adaptado como laboratorio de investigación en asuntos fiscales y los recursos se emplearían para la adquisición, principalmente, de material bibliográfico, así como para algunos equipos de cómputo indispensables. DCEA</t>
  </si>
  <si>
    <t>Los posgrados deben llevar a cabo actividades de extensión que les permitan observar las recomendaciones de los programas acreditadores. DCEA</t>
  </si>
  <si>
    <t>Los recursos se emplearían para los gastos de invitar expositores internacionales. DCEA</t>
  </si>
  <si>
    <t>El ingreso de los posgrados al PNPC requiere trabajo colegiado a corto, mediano y largo plazo. DCSyH</t>
  </si>
  <si>
    <t>El laboratorio en asuntos fiscales que fortalecería el PE en Fiscal y promovería la investigación formal en el área.DCEA</t>
  </si>
  <si>
    <t>Se requiere la experimentación con las nuevas tecnologías aplicadas a la planificación del territorio y conservación del patrimonio histórico monumental. DAAyD</t>
  </si>
  <si>
    <t>Formar especialistas que hagan compatible los principios de crecimiento sostenibles con la existencia de nucleos urbanos con altos valores históricos. DAAyD</t>
  </si>
  <si>
    <t>Se requiere difundir el PE de posgrado interdivisional. DAAyD</t>
  </si>
  <si>
    <t>Las observaciones externas como ayuda para una visión más objetiva permitiendo conocer y aprovechar las experiencias de académicos de otras instituciones. DCSyH</t>
  </si>
  <si>
    <t>Contar con infraestructura para la operación del programa.DCSYH</t>
  </si>
  <si>
    <t>Actualización permanente y atención a la plataforma de CONACYT que contiene la base de datos de los PE y del núcleo académico. DCSyH</t>
  </si>
  <si>
    <t>Se requiere elaborar un diagnóstico y estudio de oferta real de los PE de posgrado. DAAyD</t>
  </si>
  <si>
    <t>Elaboración de proyecto de pertinencia de PE</t>
  </si>
  <si>
    <t>La captación de estudiantes a nivel nacional depende en gran medida de los procesos de difusión de los programas de posgrado. 2 en mayo-agosto 2011 y 2 en mayo-agosto 2012. DCNyE</t>
  </si>
  <si>
    <t>Formación de recursos humanos de alto nivel e integración de candidatos a generaciones de remplazo. DCSyH</t>
  </si>
  <si>
    <t>Para elaborar el documento de creación del PE, es necesario realizar una serie de reuniones de trabajo con profesores internos y externos, así como invitar a personas del sector industrial para conocer las necesidades del sector. Noviembre 2011-febrero 2012. DCNyE</t>
  </si>
  <si>
    <t>A fin de establecer un PE que sea pertinente y adecuado a las necesidades del sector productivo es necesario realizar estudios que establezcan la pertinencia del programa propuesto y del interés que muestren los potenciales candidatos al PE, así como evaluar las diferentes opciones que se ofrezcan en otras IES de la región. Agosto-octubre 2011. DCNyE</t>
  </si>
  <si>
    <t>A fin de establecer un PE que sea pertinente y adecuado a las necesidades de los potenciales candidatos del sector productivo y otros sectores, es necesario realizar estudios que establezcan la pertinencia del programa propuesto y del interés que muestren los potenciales candidatos al PE, así como evaluar las diferentes opciones que se ofrezcan en otras IES de la región. Octubre 2010-abril 2011 DCNyE</t>
  </si>
  <si>
    <t>Fomentar en el alumno la práctica de una actividad física en beneficio de su salud integral. DCEA</t>
  </si>
  <si>
    <t>Prevención y atención integral a las prácticas deportivas de los alumnos. DCEA</t>
  </si>
  <si>
    <t>Optimizar las canchas para que sean usadas en la práctica de diferentes deportes. DCEA</t>
  </si>
  <si>
    <t>Difundir la educación deportiva para contar con un alumnado saludable y activo  DCEA</t>
  </si>
  <si>
    <t>La presencia de especialistas, propicia un mejor desarrollol de los estudiantes en sus respectivas áreas de formación. DAAyD</t>
  </si>
  <si>
    <t>Los estudiantes requieren de recursos para su participación en eventos y foros que coadeyuven en su desarrollo integral. DAAyD</t>
  </si>
  <si>
    <t>La presencia de espsecialistas en cada área de su formación es indispensable para fortalecer la calidad de los estudiantes.DAAyD</t>
  </si>
  <si>
    <t>Pago de servicios profesionales para los profesores visitantes en actividades programadas</t>
  </si>
  <si>
    <t>La adecuación de espacios y la adaptación de los mismos, es necesaria para la realización de eventos conjuntos con la DAAyD</t>
  </si>
  <si>
    <t>La presencia de espsecialistas en cada área de su formación es indispensable para fortalecer la calidad de los estudiantes. DAAyD</t>
  </si>
  <si>
    <t>Con el objeto de estimular la titulación en tiempo de los estudiantes de posgrado, se solicita apoyo para la impresión de tesis de los estudiantes que se titulen dentro de los 6 meses posteriores al término de su programa de estudios. Enero-diciembre 2011 y enero-diciembre 2012. DCNyE</t>
  </si>
  <si>
    <t>Incrementar el porcentaje de titulación mediante trabajos de calidad. DCSyH</t>
  </si>
  <si>
    <t>Se requiere la experimentación con las nuevas tecnologías aplicadas al sonido y la grafía musical, tanto en la generación de sonidos nuevos como el procesamiento y postproducción de grabaciones profesionales. DAAYD</t>
  </si>
  <si>
    <t>Incentivar al alumno a cumplir con sus compromisos académicos, evitar deserción y aumentar la investigación y titulación. DCSyH</t>
  </si>
  <si>
    <t>Se requiere la experimentación con las nuevas tecnologías aplicadas al manejo de la imagen, video y fotografía que propicie un mejor desempeño de los estudiantes en ambientes profesionales para 2011. DAAyD</t>
  </si>
  <si>
    <t>Se requiere preparar a los alumnos que presentan el CENEVAL como opción de titulación para que obtengan buenos resultados. DI</t>
  </si>
  <si>
    <t>Incrementar la titulación. DCSyH</t>
  </si>
  <si>
    <t>se requiere contar con un espacio de experimentación que refuerce el conocimiento respecto a materiales y sistemas constructivos y lo competente a la sustentabilidad. DAAyD</t>
  </si>
  <si>
    <t>Apoyo para realizar estancias laborales en el sector público. DPyG</t>
  </si>
  <si>
    <t>Es necesario impulsar la apertura de espacios donde converjan los empleadores y estudiantes ampliando su panorama laboral. DCEA</t>
  </si>
  <si>
    <t>Habilitación profesional de los egresados. DCSyH</t>
  </si>
  <si>
    <t>Temática: Equidad y Género, Derechos Humanos y Discriminación, Ciudadanos o Consumidores, Técnicas Parlamentarias, Bullyng. DPyG</t>
  </si>
  <si>
    <t>La formación integral de alumnos busca atender, no sólo el aspecto técnico, sino el desarrollo del potencial humano.  DI</t>
  </si>
  <si>
    <t>Fomentar en el alumno el desarrollo de sus capacidades individuales que le permitan interactuar efectivamente en la mayor cantidad de ámbitos. DCEA</t>
  </si>
  <si>
    <t>Sensibilizar al alumno en cuanto a la importancia de prácticas sanas y el autocuidado. DCEA</t>
  </si>
  <si>
    <t>Sensibilizar a los alumnos sobre la importancia de su participación en el trabajo comunitario. DCEA</t>
  </si>
  <si>
    <t>Informar a los alumnos acerca de los proyectos de acción comunitaria que realizan las Asociaciones involucradas en este tipo de actividades. DCEA</t>
  </si>
  <si>
    <t>Difusión del arte. DCSyH</t>
  </si>
  <si>
    <t>Publicaciones Arbitradas de productos de investigación interinstitucionales</t>
  </si>
  <si>
    <t>1.2.2</t>
  </si>
  <si>
    <t>Fortalecimiento del 30% de la planta docente</t>
  </si>
  <si>
    <t>Se requiere acreditar los PE que ya tienen un nivel académico de calidad, demostrado a través de sus evaluaciones en nivel 1. DAAyD</t>
  </si>
  <si>
    <t>Evaluación del programa</t>
  </si>
  <si>
    <t>Transporte aéreo o terrestre</t>
  </si>
  <si>
    <t>Cursos de Diseño Curricular por competencias</t>
  </si>
  <si>
    <t>Adquisición de material de apoyo. CDs, fotocopias, material de papelería y útiles de escritorio (lote)</t>
  </si>
  <si>
    <t>Reuniones de trabajo para atender recomendaciones para los PE de diseño y maestría en planeamiento urbano</t>
  </si>
  <si>
    <t>Reuniones de trabajo para Implementar un programa de vinculación de los 8 PE de la DAAD con los sectores social y productivo.</t>
  </si>
  <si>
    <t>Apoyo para gastos de viáticos,  hospedaje y  transporte para el personal visitante.</t>
  </si>
  <si>
    <t>Reuniones de trabajo</t>
  </si>
  <si>
    <t>Adquisición de software</t>
  </si>
  <si>
    <t>Equipamiento y herramientas</t>
  </si>
  <si>
    <t>Adquisición de catálogos</t>
  </si>
  <si>
    <t>Profesores</t>
  </si>
  <si>
    <t>Pasaje</t>
  </si>
  <si>
    <t>Lotes</t>
  </si>
  <si>
    <t>Reuniones</t>
  </si>
  <si>
    <t>Viáticos y gastos de viaje</t>
  </si>
  <si>
    <t>Video proyector</t>
  </si>
  <si>
    <t>Cuotas para órganos acreditadores</t>
  </si>
  <si>
    <t>Documento y registro electrónico</t>
  </si>
  <si>
    <t>Cronograma</t>
  </si>
  <si>
    <t>Foros</t>
  </si>
  <si>
    <t xml:space="preserve">Documento  </t>
  </si>
  <si>
    <t>Posgrados</t>
  </si>
  <si>
    <t>Posgrado</t>
  </si>
  <si>
    <t>Documento</t>
  </si>
  <si>
    <t>Convocatoria</t>
  </si>
  <si>
    <t>Asesores</t>
  </si>
  <si>
    <t>Aula</t>
  </si>
  <si>
    <t>Sistema</t>
  </si>
  <si>
    <t>Proyecto</t>
  </si>
  <si>
    <t>Equipos</t>
  </si>
  <si>
    <t>Cañones</t>
  </si>
  <si>
    <t>Pantallas portatiles</t>
  </si>
  <si>
    <t>Equipo de sonido</t>
  </si>
  <si>
    <t>Escritorios</t>
  </si>
  <si>
    <t>Micrófonos</t>
  </si>
  <si>
    <t>Eventos/viáticos</t>
  </si>
  <si>
    <t>Uniformes</t>
  </si>
  <si>
    <t>Programas y licencias</t>
  </si>
  <si>
    <t>Computadoras iMac core cuad, !TB, 8GB, 27"</t>
  </si>
  <si>
    <t xml:space="preserve">Computadoras iMac pro </t>
  </si>
  <si>
    <t>Cámaras</t>
  </si>
  <si>
    <t>Sets</t>
  </si>
  <si>
    <t>Módulos para exposición de materiales</t>
  </si>
  <si>
    <t>Catálogos</t>
  </si>
</sst>
</file>

<file path=xl/styles.xml><?xml version="1.0" encoding="utf-8"?>
<styleSheet xmlns="http://schemas.openxmlformats.org/spreadsheetml/2006/main">
  <numFmts count="1">
    <numFmt numFmtId="164" formatCode="&quot;$&quot;#,##0.00"/>
  </numFmts>
  <fonts count="19">
    <font>
      <sz val="11"/>
      <color theme="1"/>
      <name val="Calibri"/>
      <family val="2"/>
      <scheme val="minor"/>
    </font>
    <font>
      <b/>
      <sz val="10"/>
      <color indexed="8"/>
      <name val="Trebuchet MS"/>
      <family val="2"/>
    </font>
    <font>
      <b/>
      <sz val="8"/>
      <name val="Trebuchet MS"/>
      <family val="2"/>
    </font>
    <font>
      <sz val="8"/>
      <name val="Trebuchet MS"/>
      <family val="2"/>
    </font>
    <font>
      <b/>
      <sz val="10"/>
      <name val="Trebuchet MS"/>
      <family val="2"/>
    </font>
    <font>
      <b/>
      <sz val="7"/>
      <name val="Trebuchet MS"/>
      <family val="2"/>
    </font>
    <font>
      <sz val="7"/>
      <name val="Trebuchet MS"/>
      <family val="2"/>
    </font>
    <font>
      <sz val="10"/>
      <color indexed="8"/>
      <name val="Trebuchet MS"/>
      <family val="2"/>
    </font>
    <font>
      <u/>
      <sz val="10"/>
      <color indexed="8"/>
      <name val="Trebuchet MS"/>
      <family val="2"/>
    </font>
    <font>
      <b/>
      <sz val="14"/>
      <name val="Trebuchet MS"/>
      <family val="2"/>
    </font>
    <font>
      <b/>
      <sz val="11"/>
      <name val="Trebuchet MS"/>
      <family val="2"/>
    </font>
    <font>
      <b/>
      <sz val="12"/>
      <name val="Trebuchet MS"/>
      <family val="2"/>
    </font>
    <font>
      <sz val="11"/>
      <color theme="1"/>
      <name val="Calibri"/>
      <family val="2"/>
      <scheme val="minor"/>
    </font>
    <font>
      <b/>
      <sz val="11"/>
      <color theme="1"/>
      <name val="Calibri"/>
      <family val="2"/>
      <scheme val="minor"/>
    </font>
    <font>
      <b/>
      <sz val="10"/>
      <color rgb="FF000000"/>
      <name val="Trebuchet MS"/>
      <family val="2"/>
    </font>
    <font>
      <u/>
      <sz val="10"/>
      <color rgb="FF000000"/>
      <name val="Trebuchet MS"/>
      <family val="2"/>
    </font>
    <font>
      <sz val="10"/>
      <color theme="1"/>
      <name val="Trebuchet MS"/>
      <family val="2"/>
    </font>
    <font>
      <sz val="10"/>
      <color rgb="FF000000"/>
      <name val="Trebuchet MS"/>
      <family val="2"/>
    </font>
    <font>
      <b/>
      <sz val="11"/>
      <color rgb="FFFF0000"/>
      <name val="Trebuchet MS"/>
      <family val="2"/>
    </font>
  </fonts>
  <fills count="4">
    <fill>
      <patternFill patternType="none"/>
    </fill>
    <fill>
      <patternFill patternType="gray125"/>
    </fill>
    <fill>
      <patternFill patternType="solid">
        <fgColor theme="4" tint="0.59999389629810485"/>
        <bgColor indexed="64"/>
      </patternFill>
    </fill>
    <fill>
      <patternFill patternType="solid">
        <fgColor theme="8" tint="0.39997558519241921"/>
        <bgColor indexed="64"/>
      </patternFill>
    </fill>
  </fills>
  <borders count="11">
    <border>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top/>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s>
  <cellStyleXfs count="2">
    <xf numFmtId="0" fontId="0" fillId="0" borderId="0"/>
    <xf numFmtId="9" fontId="12" fillId="0" borderId="0" applyFont="0" applyFill="0" applyBorder="0" applyAlignment="0" applyProtection="0"/>
  </cellStyleXfs>
  <cellXfs count="153">
    <xf numFmtId="0" fontId="0" fillId="0" borderId="0" xfId="0"/>
    <xf numFmtId="4" fontId="2" fillId="2" borderId="1" xfId="0" applyNumberFormat="1" applyFont="1" applyFill="1" applyBorder="1" applyAlignment="1">
      <alignment horizontal="center" vertical="center"/>
    </xf>
    <xf numFmtId="4" fontId="3" fillId="0" borderId="1" xfId="0" applyNumberFormat="1" applyFont="1" applyFill="1" applyBorder="1" applyAlignment="1">
      <alignment horizontal="right" vertical="center"/>
    </xf>
    <xf numFmtId="164" fontId="4" fillId="0" borderId="1" xfId="0" applyNumberFormat="1" applyFont="1" applyFill="1" applyBorder="1" applyAlignment="1">
      <alignment horizontal="right" vertical="center"/>
    </xf>
    <xf numFmtId="4" fontId="3" fillId="0" borderId="1" xfId="0" applyNumberFormat="1" applyFont="1" applyFill="1" applyBorder="1" applyAlignment="1">
      <alignment horizontal="left" vertical="center"/>
    </xf>
    <xf numFmtId="3" fontId="3" fillId="0" borderId="1" xfId="0" applyNumberFormat="1" applyFont="1" applyFill="1" applyBorder="1" applyAlignment="1">
      <alignment horizontal="center" vertical="center"/>
    </xf>
    <xf numFmtId="164" fontId="4" fillId="0" borderId="2" xfId="0" applyNumberFormat="1" applyFont="1" applyFill="1" applyBorder="1" applyAlignment="1">
      <alignment horizontal="right" vertical="center"/>
    </xf>
    <xf numFmtId="4" fontId="3" fillId="0" borderId="0" xfId="0" applyNumberFormat="1" applyFont="1" applyFill="1" applyAlignment="1">
      <alignment horizontal="right" vertical="center"/>
    </xf>
    <xf numFmtId="0" fontId="3" fillId="0" borderId="0" xfId="0" applyFont="1" applyFill="1" applyAlignment="1"/>
    <xf numFmtId="4" fontId="2" fillId="2" borderId="1" xfId="0" applyNumberFormat="1" applyFont="1" applyFill="1" applyBorder="1" applyAlignment="1">
      <alignment horizontal="right" vertical="center"/>
    </xf>
    <xf numFmtId="0" fontId="2" fillId="0" borderId="1" xfId="0" applyFont="1" applyFill="1" applyBorder="1" applyAlignment="1">
      <alignment horizontal="center" vertical="center"/>
    </xf>
    <xf numFmtId="4" fontId="3" fillId="0" borderId="0" xfId="0" applyNumberFormat="1" applyFont="1" applyFill="1" applyAlignment="1">
      <alignment horizontal="center" vertical="center"/>
    </xf>
    <xf numFmtId="0" fontId="3" fillId="0" borderId="0" xfId="0" applyFont="1" applyFill="1" applyAlignment="1">
      <alignment horizontal="left" vertical="center"/>
    </xf>
    <xf numFmtId="0" fontId="3" fillId="0" borderId="0" xfId="0" applyFont="1" applyFill="1" applyAlignment="1">
      <alignment horizontal="center" vertical="center"/>
    </xf>
    <xf numFmtId="0" fontId="3" fillId="0" borderId="3" xfId="0" applyFont="1" applyFill="1" applyBorder="1" applyAlignment="1">
      <alignment horizontal="center" vertical="center"/>
    </xf>
    <xf numFmtId="0" fontId="2" fillId="2" borderId="1" xfId="0" applyFont="1" applyFill="1" applyBorder="1" applyAlignment="1">
      <alignment horizontal="center" vertical="center" wrapText="1"/>
    </xf>
    <xf numFmtId="0" fontId="3" fillId="0" borderId="0" xfId="0" applyFont="1" applyFill="1" applyAlignment="1">
      <alignment horizontal="left" vertical="center" wrapText="1"/>
    </xf>
    <xf numFmtId="0" fontId="5" fillId="2" borderId="1" xfId="0" applyFont="1" applyFill="1" applyBorder="1" applyAlignment="1">
      <alignment horizontal="center" vertical="center" wrapText="1"/>
    </xf>
    <xf numFmtId="0" fontId="6" fillId="0" borderId="1" xfId="0" applyFont="1" applyFill="1" applyBorder="1" applyAlignment="1">
      <alignment horizontal="left" vertical="center" wrapText="1"/>
    </xf>
    <xf numFmtId="4" fontId="6" fillId="0" borderId="1" xfId="0" applyNumberFormat="1" applyFont="1" applyFill="1" applyBorder="1" applyAlignment="1">
      <alignment horizontal="left" vertical="center" wrapText="1"/>
    </xf>
    <xf numFmtId="0" fontId="6" fillId="0" borderId="0" xfId="0" applyFont="1" applyFill="1" applyBorder="1" applyAlignment="1">
      <alignment horizontal="left" vertical="center" wrapText="1"/>
    </xf>
    <xf numFmtId="0" fontId="6" fillId="0" borderId="0" xfId="0" applyFont="1" applyFill="1" applyAlignment="1">
      <alignment horizontal="left" vertical="center" wrapText="1"/>
    </xf>
    <xf numFmtId="0" fontId="14" fillId="0" borderId="0" xfId="0" applyFont="1"/>
    <xf numFmtId="0" fontId="15" fillId="0" borderId="0" xfId="0" applyFont="1"/>
    <xf numFmtId="0" fontId="4" fillId="0" borderId="0" xfId="0" applyFont="1" applyFill="1" applyAlignment="1">
      <alignment horizontal="right"/>
    </xf>
    <xf numFmtId="0" fontId="13" fillId="0" borderId="0" xfId="0" applyFont="1" applyAlignment="1">
      <alignment horizontal="right"/>
    </xf>
    <xf numFmtId="0" fontId="3" fillId="0" borderId="0" xfId="0" applyFont="1" applyFill="1" applyAlignment="1">
      <alignment wrapText="1"/>
    </xf>
    <xf numFmtId="0" fontId="9" fillId="0" borderId="0" xfId="0" applyFont="1" applyFill="1" applyAlignment="1">
      <alignment horizontal="center" vertical="center" wrapText="1"/>
    </xf>
    <xf numFmtId="0" fontId="3" fillId="0" borderId="1" xfId="0" applyFont="1" applyFill="1" applyBorder="1" applyAlignment="1">
      <alignment horizontal="center" vertical="center"/>
    </xf>
    <xf numFmtId="0" fontId="3" fillId="0" borderId="1" xfId="0" applyFont="1" applyFill="1" applyBorder="1" applyAlignment="1">
      <alignment horizontal="left" vertical="center" wrapText="1"/>
    </xf>
    <xf numFmtId="0" fontId="2" fillId="2" borderId="1" xfId="0" applyFont="1" applyFill="1" applyBorder="1" applyAlignment="1">
      <alignment horizontal="center" vertical="center"/>
    </xf>
    <xf numFmtId="0" fontId="3" fillId="0" borderId="1" xfId="0" applyFont="1" applyFill="1" applyBorder="1" applyAlignment="1">
      <alignment horizontal="left" vertical="center"/>
    </xf>
    <xf numFmtId="4" fontId="3" fillId="0" borderId="1" xfId="0" applyNumberFormat="1" applyFont="1" applyFill="1" applyBorder="1" applyAlignment="1">
      <alignment horizontal="left" vertical="center" wrapText="1"/>
    </xf>
    <xf numFmtId="4" fontId="3" fillId="0" borderId="1" xfId="0" applyNumberFormat="1" applyFont="1" applyFill="1" applyBorder="1" applyAlignment="1">
      <alignment horizontal="center" vertical="center"/>
    </xf>
    <xf numFmtId="0" fontId="16" fillId="0" borderId="0" xfId="0" applyFont="1"/>
    <xf numFmtId="0" fontId="3" fillId="0" borderId="0" xfId="0" applyFont="1" applyFill="1" applyAlignment="1">
      <alignment horizontal="center"/>
    </xf>
    <xf numFmtId="0" fontId="3" fillId="0" borderId="4" xfId="0" applyFont="1" applyFill="1" applyBorder="1" applyAlignment="1">
      <alignment horizontal="center" vertical="center"/>
    </xf>
    <xf numFmtId="0" fontId="3" fillId="0" borderId="5" xfId="0" applyFont="1" applyFill="1" applyBorder="1" applyAlignment="1">
      <alignment horizontal="center" vertical="center"/>
    </xf>
    <xf numFmtId="0" fontId="3" fillId="0" borderId="2" xfId="0" applyFont="1" applyFill="1" applyBorder="1" applyAlignment="1">
      <alignment horizontal="center" vertical="center"/>
    </xf>
    <xf numFmtId="0" fontId="3" fillId="0" borderId="1" xfId="0" applyFont="1" applyFill="1" applyBorder="1" applyAlignment="1">
      <alignment horizontal="center" vertical="center" wrapText="1"/>
    </xf>
    <xf numFmtId="0" fontId="0" fillId="0" borderId="0" xfId="0"/>
    <xf numFmtId="0" fontId="3" fillId="0" borderId="0" xfId="0" applyFont="1" applyFill="1" applyBorder="1" applyAlignment="1">
      <alignment horizontal="center" vertical="center"/>
    </xf>
    <xf numFmtId="3" fontId="0" fillId="0" borderId="0" xfId="0" applyNumberFormat="1" applyAlignment="1">
      <alignment horizontal="right"/>
    </xf>
    <xf numFmtId="3" fontId="15" fillId="0" borderId="0" xfId="0" applyNumberFormat="1" applyFont="1" applyAlignment="1">
      <alignment horizontal="right"/>
    </xf>
    <xf numFmtId="3" fontId="3" fillId="0" borderId="0" xfId="0" applyNumberFormat="1" applyFont="1" applyFill="1" applyAlignment="1">
      <alignment horizontal="right" vertical="center"/>
    </xf>
    <xf numFmtId="3" fontId="3" fillId="0" borderId="1" xfId="0" applyNumberFormat="1" applyFont="1" applyFill="1" applyBorder="1" applyAlignment="1">
      <alignment horizontal="right" vertical="center"/>
    </xf>
    <xf numFmtId="3" fontId="3" fillId="0" borderId="0" xfId="0" applyNumberFormat="1" applyFont="1" applyFill="1" applyBorder="1" applyAlignment="1">
      <alignment horizontal="right" vertical="center"/>
    </xf>
    <xf numFmtId="3" fontId="3" fillId="0" borderId="4" xfId="0" applyNumberFormat="1" applyFont="1" applyFill="1" applyBorder="1" applyAlignment="1">
      <alignment horizontal="right" vertical="center"/>
    </xf>
    <xf numFmtId="3" fontId="3" fillId="0" borderId="5" xfId="0" applyNumberFormat="1" applyFont="1" applyFill="1" applyBorder="1" applyAlignment="1">
      <alignment horizontal="right" vertical="center"/>
    </xf>
    <xf numFmtId="3" fontId="3" fillId="0" borderId="2" xfId="0" applyNumberFormat="1" applyFont="1" applyFill="1" applyBorder="1" applyAlignment="1">
      <alignment horizontal="right" vertical="center"/>
    </xf>
    <xf numFmtId="0" fontId="2" fillId="2" borderId="1" xfId="0" applyNumberFormat="1" applyFont="1" applyFill="1" applyBorder="1" applyAlignment="1">
      <alignment horizontal="center" vertical="center"/>
    </xf>
    <xf numFmtId="9" fontId="3" fillId="0" borderId="0" xfId="1" applyFont="1" applyFill="1" applyBorder="1" applyAlignment="1">
      <alignment horizontal="center" vertical="center"/>
    </xf>
    <xf numFmtId="0" fontId="10" fillId="3" borderId="1" xfId="0" applyFont="1" applyFill="1" applyBorder="1" applyAlignment="1">
      <alignment horizontal="center" vertical="center"/>
    </xf>
    <xf numFmtId="0" fontId="10" fillId="3" borderId="1" xfId="0" applyFont="1" applyFill="1" applyBorder="1" applyAlignment="1">
      <alignment horizontal="left" vertical="center" wrapText="1"/>
    </xf>
    <xf numFmtId="4" fontId="10" fillId="3" borderId="1" xfId="0" applyNumberFormat="1" applyFont="1" applyFill="1" applyBorder="1" applyAlignment="1">
      <alignment horizontal="right" vertical="center"/>
    </xf>
    <xf numFmtId="9" fontId="10" fillId="3" borderId="1" xfId="1" applyFont="1" applyFill="1" applyBorder="1" applyAlignment="1">
      <alignment horizontal="center" vertical="center"/>
    </xf>
    <xf numFmtId="0" fontId="10" fillId="3" borderId="0" xfId="0" applyFont="1" applyFill="1" applyAlignment="1"/>
    <xf numFmtId="0" fontId="10" fillId="3" borderId="5" xfId="0" applyFont="1" applyFill="1" applyBorder="1" applyAlignment="1">
      <alignment horizontal="center" vertical="center"/>
    </xf>
    <xf numFmtId="0" fontId="10" fillId="3" borderId="5" xfId="0" applyFont="1" applyFill="1" applyBorder="1" applyAlignment="1">
      <alignment horizontal="left" vertical="center" wrapText="1"/>
    </xf>
    <xf numFmtId="0" fontId="10" fillId="3" borderId="6" xfId="0" applyFont="1" applyFill="1" applyBorder="1" applyAlignment="1">
      <alignment horizontal="center" vertical="center"/>
    </xf>
    <xf numFmtId="0" fontId="10" fillId="3" borderId="7" xfId="0" applyFont="1" applyFill="1" applyBorder="1" applyAlignment="1">
      <alignment horizontal="left" vertical="center" wrapText="1"/>
    </xf>
    <xf numFmtId="0" fontId="10" fillId="3" borderId="7" xfId="0" applyFont="1" applyFill="1" applyBorder="1" applyAlignment="1">
      <alignment horizontal="center" vertical="center"/>
    </xf>
    <xf numFmtId="0" fontId="10" fillId="3" borderId="8" xfId="0" applyFont="1" applyFill="1" applyBorder="1" applyAlignment="1">
      <alignment horizontal="center" vertical="center"/>
    </xf>
    <xf numFmtId="0" fontId="10" fillId="3" borderId="8" xfId="0" applyFont="1" applyFill="1" applyBorder="1" applyAlignment="1">
      <alignment horizontal="left" vertical="center" wrapText="1"/>
    </xf>
    <xf numFmtId="4" fontId="10" fillId="3" borderId="9" xfId="0" applyNumberFormat="1" applyFont="1" applyFill="1" applyBorder="1" applyAlignment="1">
      <alignment horizontal="right" vertical="center"/>
    </xf>
    <xf numFmtId="0" fontId="10" fillId="3" borderId="0" xfId="0" applyFont="1" applyFill="1" applyBorder="1" applyAlignment="1">
      <alignment horizontal="center" vertical="center"/>
    </xf>
    <xf numFmtId="0" fontId="10" fillId="3" borderId="0" xfId="0" applyFont="1" applyFill="1" applyBorder="1" applyAlignment="1">
      <alignment horizontal="left" vertical="center" wrapText="1"/>
    </xf>
    <xf numFmtId="9" fontId="10" fillId="3" borderId="0" xfId="1" applyFont="1" applyFill="1" applyBorder="1" applyAlignment="1">
      <alignment horizontal="center" vertical="center"/>
    </xf>
    <xf numFmtId="0" fontId="13" fillId="3" borderId="5" xfId="0" applyFont="1" applyFill="1" applyBorder="1"/>
    <xf numFmtId="0" fontId="10" fillId="3" borderId="2" xfId="0" applyFont="1" applyFill="1" applyBorder="1" applyAlignment="1">
      <alignment horizontal="left" vertical="center" wrapText="1"/>
    </xf>
    <xf numFmtId="0" fontId="10" fillId="3" borderId="4" xfId="0" applyFont="1" applyFill="1" applyBorder="1" applyAlignment="1">
      <alignment horizontal="center" vertical="center"/>
    </xf>
    <xf numFmtId="0" fontId="10" fillId="3" borderId="4" xfId="0" applyFont="1" applyFill="1" applyBorder="1" applyAlignment="1">
      <alignment horizontal="left" vertical="center" wrapText="1"/>
    </xf>
    <xf numFmtId="0" fontId="11" fillId="3" borderId="5" xfId="0" applyFont="1" applyFill="1" applyBorder="1" applyAlignment="1">
      <alignment horizontal="center" vertical="center"/>
    </xf>
    <xf numFmtId="0" fontId="11" fillId="3" borderId="5" xfId="0" applyFont="1" applyFill="1" applyBorder="1" applyAlignment="1">
      <alignment horizontal="left" vertical="center" wrapText="1"/>
    </xf>
    <xf numFmtId="4" fontId="11" fillId="3" borderId="1" xfId="0" applyNumberFormat="1" applyFont="1" applyFill="1" applyBorder="1" applyAlignment="1">
      <alignment horizontal="right" vertical="center"/>
    </xf>
    <xf numFmtId="0" fontId="13" fillId="3" borderId="6" xfId="0" applyFont="1" applyFill="1" applyBorder="1"/>
    <xf numFmtId="0" fontId="13" fillId="3" borderId="7" xfId="0" applyFont="1" applyFill="1" applyBorder="1"/>
    <xf numFmtId="0" fontId="10" fillId="3" borderId="0" xfId="0" applyFont="1" applyFill="1" applyBorder="1" applyAlignment="1">
      <alignment horizontal="center" vertical="center" wrapText="1"/>
    </xf>
    <xf numFmtId="4" fontId="11" fillId="3" borderId="4" xfId="0" applyNumberFormat="1" applyFont="1" applyFill="1" applyBorder="1" applyAlignment="1">
      <alignment horizontal="center" vertical="center"/>
    </xf>
    <xf numFmtId="4" fontId="11" fillId="3" borderId="4" xfId="0" applyNumberFormat="1" applyFont="1" applyFill="1" applyBorder="1" applyAlignment="1">
      <alignment horizontal="left" vertical="center" wrapText="1"/>
    </xf>
    <xf numFmtId="4" fontId="11" fillId="3" borderId="1" xfId="0" applyNumberFormat="1" applyFont="1" applyFill="1" applyBorder="1" applyAlignment="1">
      <alignment horizontal="center" vertical="center"/>
    </xf>
    <xf numFmtId="4" fontId="11" fillId="3" borderId="1" xfId="0" applyNumberFormat="1" applyFont="1" applyFill="1" applyBorder="1" applyAlignment="1">
      <alignment horizontal="left" vertical="center" wrapText="1"/>
    </xf>
    <xf numFmtId="3" fontId="11" fillId="3" borderId="1" xfId="0" applyNumberFormat="1" applyFont="1" applyFill="1" applyBorder="1" applyAlignment="1">
      <alignment horizontal="center" vertical="center"/>
    </xf>
    <xf numFmtId="9" fontId="11" fillId="3" borderId="1" xfId="1" applyFont="1" applyFill="1" applyBorder="1" applyAlignment="1">
      <alignment horizontal="center" vertical="center"/>
    </xf>
    <xf numFmtId="0" fontId="10" fillId="3" borderId="4" xfId="0" applyFont="1" applyFill="1" applyBorder="1" applyAlignment="1">
      <alignment horizontal="left" vertical="center"/>
    </xf>
    <xf numFmtId="4" fontId="10" fillId="3" borderId="2" xfId="0" applyNumberFormat="1" applyFont="1" applyFill="1" applyBorder="1" applyAlignment="1">
      <alignment horizontal="right" vertical="center"/>
    </xf>
    <xf numFmtId="0" fontId="10" fillId="3" borderId="0" xfId="0" applyFont="1" applyFill="1" applyAlignment="1">
      <alignment horizontal="center"/>
    </xf>
    <xf numFmtId="4" fontId="10" fillId="3" borderId="8" xfId="0" applyNumberFormat="1" applyFont="1" applyFill="1" applyBorder="1" applyAlignment="1">
      <alignment horizontal="left" vertical="center" wrapText="1"/>
    </xf>
    <xf numFmtId="3" fontId="10" fillId="3" borderId="8" xfId="0" applyNumberFormat="1" applyFont="1" applyFill="1" applyBorder="1" applyAlignment="1">
      <alignment horizontal="center" vertical="center"/>
    </xf>
    <xf numFmtId="4" fontId="10" fillId="3" borderId="8" xfId="0" applyNumberFormat="1" applyFont="1" applyFill="1" applyBorder="1" applyAlignment="1">
      <alignment horizontal="center" vertical="center"/>
    </xf>
    <xf numFmtId="3" fontId="10" fillId="3" borderId="3" xfId="0" applyNumberFormat="1" applyFont="1" applyFill="1" applyBorder="1" applyAlignment="1">
      <alignment horizontal="center" vertical="center"/>
    </xf>
    <xf numFmtId="4" fontId="10" fillId="3" borderId="0" xfId="0" applyNumberFormat="1" applyFont="1" applyFill="1" applyBorder="1" applyAlignment="1">
      <alignment horizontal="left" vertical="center" wrapText="1"/>
    </xf>
    <xf numFmtId="0" fontId="10" fillId="2" borderId="5" xfId="0" applyFont="1" applyFill="1" applyBorder="1" applyAlignment="1">
      <alignment horizontal="center" vertical="center"/>
    </xf>
    <xf numFmtId="0" fontId="10" fillId="2" borderId="5" xfId="0" applyFont="1" applyFill="1" applyBorder="1" applyAlignment="1">
      <alignment horizontal="left" vertical="center" wrapText="1"/>
    </xf>
    <xf numFmtId="0" fontId="10" fillId="2" borderId="5" xfId="0" applyFont="1" applyFill="1" applyBorder="1" applyAlignment="1">
      <alignment horizontal="center" vertical="center" wrapText="1"/>
    </xf>
    <xf numFmtId="0" fontId="10" fillId="2" borderId="1" xfId="0" applyFont="1" applyFill="1" applyBorder="1" applyAlignment="1">
      <alignment horizontal="center" vertical="center"/>
    </xf>
    <xf numFmtId="0" fontId="10" fillId="2" borderId="1" xfId="0" applyFont="1" applyFill="1" applyBorder="1" applyAlignment="1">
      <alignment horizontal="left" vertical="center" wrapText="1"/>
    </xf>
    <xf numFmtId="4" fontId="10" fillId="2" borderId="1" xfId="0" applyNumberFormat="1" applyFont="1" applyFill="1" applyBorder="1" applyAlignment="1">
      <alignment horizontal="right" vertical="center"/>
    </xf>
    <xf numFmtId="9" fontId="10" fillId="2" borderId="1" xfId="1" applyFont="1" applyFill="1" applyBorder="1" applyAlignment="1">
      <alignment horizontal="center" vertical="center"/>
    </xf>
    <xf numFmtId="0" fontId="18" fillId="3" borderId="0" xfId="0" applyFont="1" applyFill="1" applyBorder="1" applyAlignment="1">
      <alignment horizontal="center" vertical="center"/>
    </xf>
    <xf numFmtId="0" fontId="10" fillId="0" borderId="0" xfId="0" applyFont="1" applyFill="1" applyAlignment="1"/>
    <xf numFmtId="0" fontId="11" fillId="0" borderId="0" xfId="0" applyFont="1" applyFill="1" applyAlignment="1"/>
    <xf numFmtId="0" fontId="6" fillId="0" borderId="4" xfId="0" applyFont="1" applyFill="1" applyBorder="1" applyAlignment="1">
      <alignment horizontal="left" vertical="center" wrapText="1"/>
    </xf>
    <xf numFmtId="0" fontId="6" fillId="0" borderId="5" xfId="0" applyFont="1" applyFill="1" applyBorder="1" applyAlignment="1">
      <alignment horizontal="left" vertical="center" wrapText="1"/>
    </xf>
    <xf numFmtId="0" fontId="6" fillId="0" borderId="2" xfId="0" applyFont="1" applyFill="1" applyBorder="1" applyAlignment="1">
      <alignment horizontal="left" vertical="center" wrapText="1"/>
    </xf>
    <xf numFmtId="0" fontId="6" fillId="0" borderId="4" xfId="0" applyFont="1" applyFill="1" applyBorder="1" applyAlignment="1">
      <alignment horizontal="center" vertical="center" wrapText="1"/>
    </xf>
    <xf numFmtId="0" fontId="6" fillId="0" borderId="5" xfId="0" applyFont="1" applyFill="1" applyBorder="1" applyAlignment="1">
      <alignment horizontal="center" vertical="center" wrapText="1"/>
    </xf>
    <xf numFmtId="0" fontId="6" fillId="0" borderId="2" xfId="0" applyFont="1" applyFill="1" applyBorder="1" applyAlignment="1">
      <alignment horizontal="center" vertical="center" wrapText="1"/>
    </xf>
    <xf numFmtId="0" fontId="6" fillId="0" borderId="4" xfId="0" applyFont="1" applyFill="1" applyBorder="1" applyAlignment="1">
      <alignment vertical="center" wrapText="1"/>
    </xf>
    <xf numFmtId="0" fontId="6" fillId="0" borderId="2" xfId="0" applyFont="1" applyFill="1" applyBorder="1" applyAlignment="1">
      <alignment vertical="center" wrapText="1"/>
    </xf>
    <xf numFmtId="4" fontId="3" fillId="0" borderId="4" xfId="0" applyNumberFormat="1" applyFont="1" applyFill="1" applyBorder="1" applyAlignment="1">
      <alignment horizontal="center" vertical="center"/>
    </xf>
    <xf numFmtId="4" fontId="3" fillId="0" borderId="2" xfId="0" applyNumberFormat="1" applyFont="1" applyFill="1" applyBorder="1" applyAlignment="1">
      <alignment horizontal="center" vertical="center"/>
    </xf>
    <xf numFmtId="0" fontId="3" fillId="0" borderId="4" xfId="0" applyFont="1" applyFill="1" applyBorder="1" applyAlignment="1">
      <alignment horizontal="center" vertical="center"/>
    </xf>
    <xf numFmtId="0" fontId="3" fillId="0" borderId="2" xfId="0" applyFont="1" applyFill="1" applyBorder="1" applyAlignment="1">
      <alignment horizontal="center" vertical="center"/>
    </xf>
    <xf numFmtId="0" fontId="3" fillId="0" borderId="4"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4" fillId="0" borderId="10" xfId="0" applyFont="1" applyBorder="1" applyAlignment="1">
      <alignment horizontal="right" vertical="center"/>
    </xf>
    <xf numFmtId="0" fontId="4" fillId="0" borderId="8" xfId="0" applyFont="1" applyBorder="1" applyAlignment="1">
      <alignment horizontal="right" vertical="center"/>
    </xf>
    <xf numFmtId="0" fontId="4" fillId="0" borderId="9" xfId="0" applyFont="1" applyBorder="1" applyAlignment="1">
      <alignment horizontal="right" vertical="center"/>
    </xf>
    <xf numFmtId="0" fontId="14" fillId="0" borderId="0" xfId="0" applyFont="1" applyAlignment="1">
      <alignment horizontal="center"/>
    </xf>
    <xf numFmtId="0" fontId="17" fillId="0" borderId="0" xfId="0" applyFont="1" applyAlignment="1">
      <alignment horizontal="center"/>
    </xf>
    <xf numFmtId="0" fontId="14" fillId="0" borderId="0" xfId="0" applyFont="1" applyAlignment="1">
      <alignment horizontal="left" vertical="center" wrapText="1"/>
    </xf>
    <xf numFmtId="0" fontId="16" fillId="0" borderId="0" xfId="0" applyFont="1" applyAlignment="1">
      <alignment horizontal="left" vertical="center" wrapText="1"/>
    </xf>
    <xf numFmtId="0" fontId="0" fillId="0" borderId="0" xfId="0"/>
    <xf numFmtId="0" fontId="3" fillId="0" borderId="4" xfId="0" applyFont="1" applyBorder="1" applyAlignment="1">
      <alignment horizontal="center" vertical="center"/>
    </xf>
    <xf numFmtId="0" fontId="3" fillId="0" borderId="5" xfId="0" applyFont="1" applyBorder="1" applyAlignment="1">
      <alignment horizontal="center" vertical="center"/>
    </xf>
    <xf numFmtId="0" fontId="3" fillId="0" borderId="2" xfId="0" applyFont="1" applyBorder="1" applyAlignment="1">
      <alignment horizontal="center" vertical="center"/>
    </xf>
    <xf numFmtId="0" fontId="3" fillId="0" borderId="4" xfId="0" applyFont="1" applyBorder="1" applyAlignment="1">
      <alignment horizontal="left" vertical="center" wrapText="1"/>
    </xf>
    <xf numFmtId="0" fontId="3" fillId="0" borderId="5" xfId="0" applyFont="1" applyBorder="1" applyAlignment="1">
      <alignment horizontal="left" vertical="center" wrapText="1"/>
    </xf>
    <xf numFmtId="0" fontId="3" fillId="0" borderId="2" xfId="0" applyFont="1" applyBorder="1" applyAlignment="1">
      <alignment horizontal="left" vertical="center" wrapText="1"/>
    </xf>
    <xf numFmtId="0" fontId="3" fillId="0" borderId="5" xfId="0" applyFont="1" applyFill="1" applyBorder="1" applyAlignment="1">
      <alignment horizontal="center" vertical="center"/>
    </xf>
    <xf numFmtId="0" fontId="3" fillId="0" borderId="4" xfId="0" applyFont="1" applyFill="1" applyBorder="1" applyAlignment="1">
      <alignment horizontal="left" vertical="center" wrapText="1"/>
    </xf>
    <xf numFmtId="0" fontId="3" fillId="0" borderId="5" xfId="0" applyFont="1" applyFill="1" applyBorder="1" applyAlignment="1">
      <alignment horizontal="left" vertical="center" wrapText="1"/>
    </xf>
    <xf numFmtId="0" fontId="3" fillId="0" borderId="2" xfId="0" applyFont="1" applyFill="1" applyBorder="1" applyAlignment="1">
      <alignment horizontal="left" vertical="center" wrapText="1"/>
    </xf>
    <xf numFmtId="0" fontId="4" fillId="2" borderId="10" xfId="0" applyFont="1" applyFill="1" applyBorder="1" applyAlignment="1">
      <alignment horizontal="left" vertical="center"/>
    </xf>
    <xf numFmtId="0" fontId="4" fillId="2" borderId="8" xfId="0" applyFont="1" applyFill="1" applyBorder="1" applyAlignment="1">
      <alignment horizontal="left" vertical="center"/>
    </xf>
    <xf numFmtId="0" fontId="4" fillId="2" borderId="9" xfId="0" applyFont="1" applyFill="1" applyBorder="1" applyAlignment="1">
      <alignment horizontal="left" vertical="center"/>
    </xf>
    <xf numFmtId="0" fontId="2" fillId="2" borderId="10" xfId="0" applyFont="1" applyFill="1" applyBorder="1" applyAlignment="1">
      <alignment horizontal="center" vertical="center"/>
    </xf>
    <xf numFmtId="0" fontId="2" fillId="2" borderId="9" xfId="0" applyFont="1" applyFill="1" applyBorder="1" applyAlignment="1">
      <alignment horizontal="center" vertical="center"/>
    </xf>
    <xf numFmtId="0" fontId="2" fillId="2" borderId="8" xfId="0" applyFont="1" applyFill="1" applyBorder="1" applyAlignment="1">
      <alignment horizontal="center" vertical="center"/>
    </xf>
    <xf numFmtId="0" fontId="3" fillId="0" borderId="5" xfId="0" applyFont="1" applyFill="1" applyBorder="1" applyAlignment="1">
      <alignment horizontal="center" vertical="center" wrapText="1"/>
    </xf>
    <xf numFmtId="0" fontId="3" fillId="0" borderId="4" xfId="0" applyFont="1" applyFill="1" applyBorder="1" applyAlignment="1">
      <alignment horizontal="left" vertical="center"/>
    </xf>
    <xf numFmtId="0" fontId="3" fillId="0" borderId="5" xfId="0" applyFont="1" applyFill="1" applyBorder="1" applyAlignment="1">
      <alignment horizontal="left" vertical="center"/>
    </xf>
    <xf numFmtId="0" fontId="3" fillId="0" borderId="2" xfId="0" applyFont="1" applyFill="1" applyBorder="1" applyAlignment="1">
      <alignment horizontal="left" vertical="center"/>
    </xf>
    <xf numFmtId="4" fontId="3" fillId="0" borderId="4" xfId="0" applyNumberFormat="1" applyFont="1" applyFill="1" applyBorder="1" applyAlignment="1">
      <alignment horizontal="left" vertical="center" wrapText="1"/>
    </xf>
    <xf numFmtId="4" fontId="3" fillId="0" borderId="5" xfId="0" applyNumberFormat="1" applyFont="1" applyFill="1" applyBorder="1" applyAlignment="1">
      <alignment horizontal="left" vertical="center" wrapText="1"/>
    </xf>
    <xf numFmtId="4" fontId="3" fillId="0" borderId="2" xfId="0" applyNumberFormat="1" applyFont="1" applyFill="1" applyBorder="1" applyAlignment="1">
      <alignment horizontal="left" vertical="center" wrapText="1"/>
    </xf>
    <xf numFmtId="4" fontId="3" fillId="0" borderId="5" xfId="0" applyNumberFormat="1" applyFont="1" applyFill="1" applyBorder="1" applyAlignment="1">
      <alignment horizontal="center" vertical="center"/>
    </xf>
    <xf numFmtId="0" fontId="0" fillId="0" borderId="5" xfId="0" applyBorder="1"/>
    <xf numFmtId="0" fontId="0" fillId="0" borderId="2" xfId="0" applyBorder="1"/>
    <xf numFmtId="0" fontId="16" fillId="0" borderId="0" xfId="0" applyFont="1" applyAlignment="1">
      <alignment horizontal="left" vertical="center"/>
    </xf>
    <xf numFmtId="0" fontId="0" fillId="0" borderId="8" xfId="0" applyBorder="1"/>
    <xf numFmtId="0" fontId="0" fillId="0" borderId="9" xfId="0" applyBorder="1"/>
  </cellXfs>
  <cellStyles count="2">
    <cellStyle name="Normal" xfId="0" builtinId="0"/>
    <cellStyle name="Porcentual" xfId="1" builtinId="5"/>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127000</xdr:colOff>
      <xdr:row>0</xdr:row>
      <xdr:rowOff>114300</xdr:rowOff>
    </xdr:from>
    <xdr:to>
      <xdr:col>2</xdr:col>
      <xdr:colOff>553426</xdr:colOff>
      <xdr:row>3</xdr:row>
      <xdr:rowOff>126023</xdr:rowOff>
    </xdr:to>
    <xdr:pic>
      <xdr:nvPicPr>
        <xdr:cNvPr id="2" name="1 Imagen" descr="escudo y nombre dorado en linea"/>
        <xdr:cNvPicPr/>
      </xdr:nvPicPr>
      <xdr:blipFill>
        <a:blip xmlns:r="http://schemas.openxmlformats.org/officeDocument/2006/relationships" r:embed="rId1" cstate="print"/>
        <a:srcRect/>
        <a:stretch>
          <a:fillRect/>
        </a:stretch>
      </xdr:blipFill>
      <xdr:spPr bwMode="auto">
        <a:xfrm>
          <a:off x="127000" y="292100"/>
          <a:ext cx="2179026" cy="545123"/>
        </a:xfrm>
        <a:prstGeom prst="rect">
          <a:avLst/>
        </a:prstGeom>
        <a:noFill/>
        <a:ln w="9525">
          <a:noFill/>
          <a:miter lim="800000"/>
          <a:headEnd/>
          <a:tailEnd/>
        </a:ln>
      </xdr:spPr>
    </xdr:pic>
    <xdr:clientData/>
  </xdr:twoCellAnchor>
  <xdr:twoCellAnchor editAs="oneCell">
    <xdr:from>
      <xdr:col>15</xdr:col>
      <xdr:colOff>2590800</xdr:colOff>
      <xdr:row>1</xdr:row>
      <xdr:rowOff>25400</xdr:rowOff>
    </xdr:from>
    <xdr:to>
      <xdr:col>15</xdr:col>
      <xdr:colOff>3661997</xdr:colOff>
      <xdr:row>3</xdr:row>
      <xdr:rowOff>21492</xdr:rowOff>
    </xdr:to>
    <xdr:pic>
      <xdr:nvPicPr>
        <xdr:cNvPr id="3" name="2 Imagen"/>
        <xdr:cNvPicPr/>
      </xdr:nvPicPr>
      <xdr:blipFill>
        <a:blip xmlns:r="http://schemas.openxmlformats.org/officeDocument/2006/relationships" r:embed="rId2" cstate="print"/>
        <a:srcRect/>
        <a:stretch>
          <a:fillRect/>
        </a:stretch>
      </xdr:blipFill>
      <xdr:spPr bwMode="auto">
        <a:xfrm>
          <a:off x="19037300" y="203200"/>
          <a:ext cx="1071197" cy="351692"/>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4:P372"/>
  <sheetViews>
    <sheetView tabSelected="1" zoomScale="75" zoomScaleNormal="75" workbookViewId="0"/>
  </sheetViews>
  <sheetFormatPr baseColWidth="10" defaultRowHeight="13.5"/>
  <cols>
    <col min="1" max="1" width="11.42578125" style="8" customWidth="1"/>
    <col min="2" max="2" width="14.85546875" style="12" customWidth="1"/>
    <col min="3" max="3" width="11.42578125" style="13" customWidth="1"/>
    <col min="4" max="4" width="35.28515625" style="12" customWidth="1"/>
    <col min="5" max="5" width="11.42578125" style="13"/>
    <col min="6" max="6" width="29.42578125" style="16" customWidth="1"/>
    <col min="7" max="7" width="11.42578125" style="13" customWidth="1"/>
    <col min="8" max="8" width="22.28515625" style="13" customWidth="1"/>
    <col min="9" max="9" width="14.28515625" style="7" customWidth="1"/>
    <col min="10" max="10" width="17.28515625" style="7" customWidth="1"/>
    <col min="11" max="11" width="11.42578125" style="13"/>
    <col min="12" max="12" width="17" style="44" customWidth="1"/>
    <col min="13" max="13" width="11.42578125" style="13"/>
    <col min="14" max="14" width="18" style="44" customWidth="1"/>
    <col min="15" max="15" width="11.42578125" style="13"/>
    <col min="16" max="16" width="63.85546875" style="21" customWidth="1"/>
    <col min="17" max="16384" width="11.42578125" style="8"/>
  </cols>
  <sheetData>
    <row r="4" spans="1:16" ht="15">
      <c r="A4" s="119" t="s">
        <v>909</v>
      </c>
      <c r="B4" s="119"/>
      <c r="C4" s="119"/>
      <c r="D4" s="119"/>
      <c r="E4" s="119"/>
      <c r="F4" s="119"/>
      <c r="G4" s="119"/>
      <c r="H4" s="119"/>
      <c r="I4" s="119"/>
      <c r="J4" s="119"/>
      <c r="K4" s="119"/>
      <c r="L4" s="119"/>
      <c r="M4" s="119"/>
      <c r="N4" s="119"/>
      <c r="O4" s="119"/>
      <c r="P4" s="119"/>
    </row>
    <row r="5" spans="1:16" ht="15">
      <c r="A5" s="120" t="s">
        <v>910</v>
      </c>
      <c r="B5" s="120"/>
      <c r="C5" s="120"/>
      <c r="D5" s="120"/>
      <c r="E5" s="120"/>
      <c r="F5" s="120"/>
      <c r="G5" s="120"/>
      <c r="H5" s="120"/>
      <c r="I5" s="120"/>
      <c r="J5" s="120"/>
      <c r="K5" s="120"/>
      <c r="L5" s="120"/>
      <c r="M5" s="120"/>
      <c r="N5" s="120"/>
      <c r="O5" s="120"/>
      <c r="P5" s="120"/>
    </row>
    <row r="6" spans="1:16" ht="15.75">
      <c r="A6" s="22" t="s">
        <v>915</v>
      </c>
      <c r="B6" s="8"/>
      <c r="C6"/>
      <c r="E6" s="25" t="s">
        <v>916</v>
      </c>
      <c r="F6" s="23" t="s">
        <v>911</v>
      </c>
      <c r="G6"/>
      <c r="H6"/>
      <c r="I6"/>
      <c r="J6" s="23"/>
      <c r="K6"/>
      <c r="L6" s="42"/>
      <c r="M6" s="40"/>
      <c r="N6" s="42"/>
      <c r="O6" s="40"/>
      <c r="P6"/>
    </row>
    <row r="7" spans="1:16" ht="15.75">
      <c r="A7" s="22" t="s">
        <v>939</v>
      </c>
      <c r="B7"/>
      <c r="C7" s="23"/>
      <c r="D7"/>
      <c r="E7"/>
      <c r="F7"/>
      <c r="G7"/>
      <c r="H7"/>
      <c r="I7"/>
      <c r="J7"/>
      <c r="K7"/>
      <c r="L7" s="42"/>
      <c r="M7" s="40"/>
      <c r="N7" s="42"/>
      <c r="O7" s="40"/>
      <c r="P7"/>
    </row>
    <row r="8" spans="1:16" ht="15.75">
      <c r="A8" s="22" t="s">
        <v>964</v>
      </c>
      <c r="B8"/>
      <c r="C8" s="23"/>
      <c r="D8"/>
      <c r="E8"/>
      <c r="F8"/>
      <c r="G8"/>
      <c r="H8"/>
      <c r="I8"/>
      <c r="J8"/>
      <c r="K8"/>
      <c r="L8" s="42"/>
      <c r="M8" s="40"/>
      <c r="N8" s="42"/>
      <c r="O8" s="40"/>
      <c r="P8"/>
    </row>
    <row r="9" spans="1:16" ht="15.75">
      <c r="A9" s="22" t="s">
        <v>965</v>
      </c>
      <c r="B9"/>
      <c r="C9"/>
      <c r="D9"/>
      <c r="E9"/>
      <c r="F9"/>
      <c r="G9"/>
      <c r="H9"/>
      <c r="I9"/>
      <c r="J9"/>
      <c r="K9" s="23"/>
      <c r="L9" s="43"/>
      <c r="M9" s="23"/>
      <c r="N9" s="43"/>
      <c r="O9" s="23"/>
      <c r="P9"/>
    </row>
    <row r="10" spans="1:16" ht="15.75">
      <c r="A10" s="22" t="s">
        <v>966</v>
      </c>
      <c r="B10"/>
      <c r="C10"/>
      <c r="D10"/>
      <c r="E10"/>
      <c r="F10"/>
      <c r="G10"/>
      <c r="H10"/>
      <c r="I10"/>
      <c r="J10" s="23"/>
      <c r="K10"/>
      <c r="L10" s="42"/>
      <c r="M10" s="40"/>
      <c r="N10" s="42"/>
      <c r="O10" s="40"/>
      <c r="P10"/>
    </row>
    <row r="11" spans="1:16" ht="15.75">
      <c r="A11" s="22" t="s">
        <v>912</v>
      </c>
      <c r="B11"/>
      <c r="C11"/>
      <c r="D11"/>
      <c r="E11"/>
      <c r="F11"/>
      <c r="G11"/>
      <c r="H11"/>
      <c r="I11"/>
      <c r="J11"/>
      <c r="K11"/>
      <c r="L11" s="42"/>
      <c r="M11" s="40"/>
      <c r="N11" s="42"/>
      <c r="O11" s="40"/>
      <c r="P11"/>
    </row>
    <row r="12" spans="1:16" ht="15.75">
      <c r="A12" s="22" t="s">
        <v>913</v>
      </c>
      <c r="B12"/>
      <c r="C12"/>
      <c r="D12"/>
      <c r="E12"/>
      <c r="F12"/>
      <c r="G12"/>
      <c r="H12"/>
      <c r="I12"/>
      <c r="J12"/>
      <c r="K12"/>
      <c r="L12" s="42"/>
      <c r="M12" s="40"/>
      <c r="N12" s="42"/>
      <c r="O12" s="40"/>
      <c r="P12" s="23"/>
    </row>
    <row r="13" spans="1:16" ht="15.75">
      <c r="A13" s="22" t="s">
        <v>917</v>
      </c>
      <c r="B13" s="8"/>
      <c r="C13"/>
      <c r="D13" s="24" t="s">
        <v>918</v>
      </c>
      <c r="E13" s="23" t="s">
        <v>914</v>
      </c>
      <c r="F13"/>
      <c r="G13"/>
      <c r="H13"/>
      <c r="I13"/>
      <c r="J13"/>
      <c r="K13"/>
      <c r="L13" s="42"/>
      <c r="M13" s="40"/>
      <c r="N13" s="42"/>
      <c r="O13" s="40"/>
      <c r="P13"/>
    </row>
    <row r="15" spans="1:16" ht="13.5" customHeight="1">
      <c r="A15" s="121" t="s">
        <v>940</v>
      </c>
      <c r="B15" s="121"/>
      <c r="C15" s="121"/>
      <c r="D15" s="121"/>
      <c r="E15" s="121"/>
      <c r="F15" s="121"/>
      <c r="G15" s="121"/>
      <c r="H15" s="121"/>
      <c r="I15" s="121"/>
      <c r="J15" s="121"/>
      <c r="K15" s="121"/>
      <c r="L15" s="121"/>
      <c r="M15" s="121"/>
      <c r="N15" s="121"/>
      <c r="O15" s="121"/>
      <c r="P15" s="121"/>
    </row>
    <row r="16" spans="1:16" ht="22.5" customHeight="1">
      <c r="A16" s="121"/>
      <c r="B16" s="121"/>
      <c r="C16" s="121"/>
      <c r="D16" s="121"/>
      <c r="E16" s="121"/>
      <c r="F16" s="121"/>
      <c r="G16" s="121"/>
      <c r="H16" s="121"/>
      <c r="I16" s="121"/>
      <c r="J16" s="121"/>
      <c r="K16" s="121"/>
      <c r="L16" s="121"/>
      <c r="M16" s="121"/>
      <c r="N16" s="121"/>
      <c r="O16" s="121"/>
      <c r="P16" s="121"/>
    </row>
    <row r="17" spans="1:16" ht="15">
      <c r="A17" s="22" t="s">
        <v>919</v>
      </c>
    </row>
    <row r="18" spans="1:16" s="26" customFormat="1" ht="33" customHeight="1">
      <c r="A18" s="27" t="s">
        <v>920</v>
      </c>
      <c r="B18" s="122" t="s">
        <v>941</v>
      </c>
      <c r="C18" s="122"/>
      <c r="D18" s="122"/>
      <c r="E18" s="122"/>
      <c r="F18" s="122"/>
      <c r="G18" s="122"/>
      <c r="H18" s="122"/>
      <c r="I18" s="122"/>
      <c r="J18" s="122"/>
      <c r="K18" s="122"/>
      <c r="L18" s="122"/>
      <c r="M18" s="122"/>
      <c r="N18" s="122"/>
      <c r="O18" s="122"/>
      <c r="P18" s="122"/>
    </row>
    <row r="19" spans="1:16" ht="18.75">
      <c r="A19" s="27" t="s">
        <v>920</v>
      </c>
      <c r="B19" s="122" t="s">
        <v>942</v>
      </c>
      <c r="C19" s="122"/>
      <c r="D19" s="122"/>
      <c r="E19" s="122"/>
      <c r="F19" s="122"/>
      <c r="G19" s="122"/>
      <c r="H19" s="122"/>
      <c r="I19" s="122"/>
      <c r="J19" s="122"/>
      <c r="K19" s="122"/>
      <c r="L19" s="122"/>
      <c r="M19" s="122"/>
      <c r="N19" s="122"/>
      <c r="O19" s="122"/>
      <c r="P19" s="122"/>
    </row>
    <row r="20" spans="1:16" ht="47.25" customHeight="1">
      <c r="A20" s="27" t="s">
        <v>920</v>
      </c>
      <c r="B20" s="122" t="s">
        <v>943</v>
      </c>
      <c r="C20" s="123"/>
      <c r="D20" s="123"/>
      <c r="E20" s="123"/>
      <c r="F20" s="123"/>
      <c r="G20" s="123"/>
      <c r="H20" s="123"/>
      <c r="I20" s="123"/>
      <c r="J20" s="123"/>
      <c r="K20" s="123"/>
      <c r="L20" s="123"/>
      <c r="M20" s="123"/>
      <c r="N20" s="123"/>
      <c r="O20" s="123"/>
      <c r="P20" s="123"/>
    </row>
    <row r="21" spans="1:16" ht="36.75" customHeight="1">
      <c r="A21" s="27" t="s">
        <v>920</v>
      </c>
      <c r="B21" s="122" t="s">
        <v>944</v>
      </c>
      <c r="C21" s="122"/>
      <c r="D21" s="122"/>
      <c r="E21" s="122"/>
      <c r="F21" s="122"/>
      <c r="G21" s="122"/>
      <c r="H21" s="122"/>
      <c r="I21" s="122"/>
      <c r="J21" s="122"/>
      <c r="K21" s="122"/>
      <c r="L21" s="122"/>
      <c r="M21" s="122"/>
      <c r="N21" s="122"/>
      <c r="O21" s="122"/>
      <c r="P21" s="122"/>
    </row>
    <row r="22" spans="1:16" ht="43.5" customHeight="1">
      <c r="A22" s="122" t="s">
        <v>1005</v>
      </c>
      <c r="B22" s="122"/>
      <c r="C22" s="122"/>
      <c r="D22" s="122"/>
      <c r="E22" s="122"/>
      <c r="F22" s="122"/>
      <c r="G22" s="122"/>
      <c r="H22" s="122"/>
      <c r="I22" s="122"/>
      <c r="J22" s="122"/>
      <c r="K22" s="122"/>
      <c r="L22" s="122"/>
      <c r="M22" s="122"/>
      <c r="N22" s="122"/>
      <c r="O22" s="122"/>
      <c r="P22" s="122"/>
    </row>
    <row r="23" spans="1:16" ht="18.75">
      <c r="A23" s="27" t="s">
        <v>920</v>
      </c>
      <c r="B23" s="150" t="s">
        <v>1006</v>
      </c>
      <c r="C23" s="150"/>
      <c r="D23" s="150"/>
      <c r="E23" s="150"/>
      <c r="F23" s="150"/>
      <c r="G23" s="150"/>
      <c r="H23" s="150"/>
      <c r="I23" s="150"/>
      <c r="J23" s="150"/>
      <c r="K23" s="150"/>
      <c r="L23" s="150"/>
      <c r="M23" s="150"/>
      <c r="N23" s="150"/>
      <c r="O23" s="150"/>
      <c r="P23" s="150"/>
    </row>
    <row r="24" spans="1:16" ht="18.75">
      <c r="A24" s="27" t="s">
        <v>920</v>
      </c>
      <c r="B24" s="150" t="s">
        <v>1007</v>
      </c>
      <c r="C24" s="150"/>
      <c r="D24" s="150"/>
      <c r="E24" s="150"/>
      <c r="F24" s="150"/>
      <c r="G24" s="150"/>
      <c r="H24" s="150"/>
      <c r="I24" s="150"/>
      <c r="J24" s="150"/>
      <c r="K24" s="150"/>
      <c r="L24" s="150"/>
      <c r="M24" s="150"/>
      <c r="N24" s="150"/>
      <c r="O24" s="150"/>
      <c r="P24" s="150"/>
    </row>
    <row r="25" spans="1:16" ht="18.75">
      <c r="A25" s="27" t="s">
        <v>920</v>
      </c>
      <c r="B25" s="150" t="s">
        <v>1008</v>
      </c>
      <c r="C25" s="150"/>
      <c r="D25" s="150"/>
      <c r="E25" s="150"/>
      <c r="F25" s="150"/>
      <c r="G25" s="150"/>
      <c r="H25" s="150"/>
      <c r="I25" s="150"/>
      <c r="J25" s="150"/>
      <c r="K25" s="150"/>
      <c r="L25" s="150"/>
      <c r="M25" s="150"/>
      <c r="N25" s="150"/>
      <c r="O25" s="150"/>
      <c r="P25" s="150"/>
    </row>
    <row r="26" spans="1:16" ht="18.75">
      <c r="A26" s="27" t="s">
        <v>920</v>
      </c>
      <c r="B26" s="150" t="s">
        <v>1009</v>
      </c>
      <c r="C26" s="150"/>
      <c r="D26" s="150"/>
      <c r="E26" s="150"/>
      <c r="F26" s="150"/>
      <c r="G26" s="150"/>
      <c r="H26" s="150"/>
      <c r="I26" s="150"/>
      <c r="J26" s="150"/>
      <c r="K26" s="150"/>
      <c r="L26" s="150"/>
      <c r="M26" s="150"/>
      <c r="N26" s="150"/>
      <c r="O26" s="150"/>
      <c r="P26" s="150"/>
    </row>
    <row r="27" spans="1:16" ht="19.5" thickBot="1">
      <c r="A27" s="27"/>
      <c r="B27" s="34"/>
    </row>
    <row r="28" spans="1:16" ht="16.5" thickBot="1">
      <c r="A28" s="134" t="s">
        <v>0</v>
      </c>
      <c r="B28" s="151"/>
      <c r="C28" s="151"/>
      <c r="D28" s="151"/>
      <c r="E28" s="151"/>
      <c r="F28" s="151"/>
      <c r="G28" s="151"/>
      <c r="H28" s="151"/>
      <c r="I28" s="151"/>
      <c r="J28" s="151"/>
      <c r="K28" s="151"/>
      <c r="L28" s="151"/>
      <c r="M28" s="151"/>
      <c r="N28" s="151"/>
      <c r="O28" s="151"/>
      <c r="P28" s="152"/>
    </row>
    <row r="29" spans="1:16" ht="16.5" thickBot="1">
      <c r="A29" s="137" t="s">
        <v>1</v>
      </c>
      <c r="B29" s="152"/>
      <c r="C29" s="137" t="s">
        <v>2</v>
      </c>
      <c r="D29" s="152"/>
      <c r="E29" s="137" t="s">
        <v>3</v>
      </c>
      <c r="F29" s="151"/>
      <c r="G29" s="151"/>
      <c r="H29" s="151"/>
      <c r="I29" s="151"/>
      <c r="J29" s="151"/>
      <c r="K29" s="151"/>
      <c r="L29" s="151"/>
      <c r="M29" s="151"/>
      <c r="N29" s="151"/>
      <c r="O29" s="151"/>
      <c r="P29" s="152"/>
    </row>
    <row r="30" spans="1:16" ht="14.25" thickBot="1">
      <c r="A30" s="30" t="s">
        <v>4</v>
      </c>
      <c r="B30" s="30" t="s">
        <v>5</v>
      </c>
      <c r="C30" s="30" t="s">
        <v>4</v>
      </c>
      <c r="D30" s="30" t="s">
        <v>5</v>
      </c>
      <c r="E30" s="30" t="s">
        <v>4</v>
      </c>
      <c r="F30" s="15" t="s">
        <v>6</v>
      </c>
      <c r="G30" s="30" t="s">
        <v>7</v>
      </c>
      <c r="H30" s="30" t="s">
        <v>8</v>
      </c>
      <c r="I30" s="9" t="s">
        <v>9</v>
      </c>
      <c r="J30" s="1" t="s">
        <v>10</v>
      </c>
      <c r="K30" s="30" t="s">
        <v>11</v>
      </c>
      <c r="L30" s="50">
        <v>2011</v>
      </c>
      <c r="M30" s="30" t="s">
        <v>1010</v>
      </c>
      <c r="N30" s="50">
        <v>2012</v>
      </c>
      <c r="O30" s="30" t="s">
        <v>1010</v>
      </c>
      <c r="P30" s="17" t="s">
        <v>12</v>
      </c>
    </row>
    <row r="31" spans="1:16" ht="27.75" customHeight="1" thickBot="1">
      <c r="A31" s="112">
        <v>1.1000000000000001</v>
      </c>
      <c r="B31" s="131" t="s">
        <v>13</v>
      </c>
      <c r="C31" s="112" t="s">
        <v>14</v>
      </c>
      <c r="D31" s="114" t="s">
        <v>972</v>
      </c>
      <c r="E31" s="28" t="s">
        <v>15</v>
      </c>
      <c r="F31" s="29" t="s">
        <v>16</v>
      </c>
      <c r="G31" s="28">
        <v>30</v>
      </c>
      <c r="H31" s="28" t="s">
        <v>17</v>
      </c>
      <c r="I31" s="2">
        <v>30000</v>
      </c>
      <c r="J31" s="2">
        <v>900000</v>
      </c>
      <c r="K31" s="28">
        <v>2</v>
      </c>
      <c r="L31" s="45">
        <v>450000</v>
      </c>
      <c r="M31" s="28" t="s">
        <v>1011</v>
      </c>
      <c r="N31" s="45">
        <v>450000</v>
      </c>
      <c r="O31" s="28" t="s">
        <v>1011</v>
      </c>
      <c r="P31" s="18" t="s">
        <v>18</v>
      </c>
    </row>
    <row r="32" spans="1:16" ht="27.75" thickBot="1">
      <c r="A32" s="130"/>
      <c r="B32" s="132"/>
      <c r="C32" s="130"/>
      <c r="D32" s="140"/>
      <c r="E32" s="28" t="s">
        <v>19</v>
      </c>
      <c r="F32" s="29" t="s">
        <v>20</v>
      </c>
      <c r="G32" s="28">
        <v>30</v>
      </c>
      <c r="H32" s="28" t="s">
        <v>21</v>
      </c>
      <c r="I32" s="2">
        <v>15000</v>
      </c>
      <c r="J32" s="2">
        <v>450000</v>
      </c>
      <c r="K32" s="28">
        <v>2</v>
      </c>
      <c r="L32" s="45">
        <v>225000</v>
      </c>
      <c r="M32" s="28" t="s">
        <v>1011</v>
      </c>
      <c r="N32" s="45">
        <v>225000</v>
      </c>
      <c r="O32" s="28" t="s">
        <v>1011</v>
      </c>
      <c r="P32" s="18" t="s">
        <v>18</v>
      </c>
    </row>
    <row r="33" spans="1:16" ht="54.75" thickBot="1">
      <c r="A33" s="130"/>
      <c r="B33" s="132"/>
      <c r="C33" s="130"/>
      <c r="D33" s="140"/>
      <c r="E33" s="28" t="s">
        <v>22</v>
      </c>
      <c r="F33" s="29" t="s">
        <v>23</v>
      </c>
      <c r="G33" s="28">
        <v>3</v>
      </c>
      <c r="H33" s="28" t="s">
        <v>24</v>
      </c>
      <c r="I33" s="2">
        <v>6000</v>
      </c>
      <c r="J33" s="2">
        <v>18000</v>
      </c>
      <c r="K33" s="28">
        <v>2</v>
      </c>
      <c r="L33" s="45">
        <v>18000</v>
      </c>
      <c r="M33" s="28" t="s">
        <v>1014</v>
      </c>
      <c r="N33" s="45"/>
      <c r="O33" s="28"/>
      <c r="P33" s="18" t="s">
        <v>1013</v>
      </c>
    </row>
    <row r="34" spans="1:16" ht="54.75" thickBot="1">
      <c r="A34" s="130"/>
      <c r="B34" s="132"/>
      <c r="C34" s="130"/>
      <c r="D34" s="140"/>
      <c r="E34" s="28" t="s">
        <v>25</v>
      </c>
      <c r="F34" s="29" t="s">
        <v>26</v>
      </c>
      <c r="G34" s="28">
        <v>2</v>
      </c>
      <c r="H34" s="28" t="s">
        <v>24</v>
      </c>
      <c r="I34" s="2">
        <v>6000</v>
      </c>
      <c r="J34" s="2">
        <v>12000</v>
      </c>
      <c r="K34" s="28">
        <v>2</v>
      </c>
      <c r="L34" s="45"/>
      <c r="M34" s="28"/>
      <c r="N34" s="45">
        <v>12000</v>
      </c>
      <c r="O34" s="28" t="s">
        <v>1015</v>
      </c>
      <c r="P34" s="18" t="s">
        <v>1013</v>
      </c>
    </row>
    <row r="35" spans="1:16" ht="56.25" customHeight="1" thickBot="1">
      <c r="A35" s="130"/>
      <c r="B35" s="132"/>
      <c r="C35" s="112" t="s">
        <v>27</v>
      </c>
      <c r="D35" s="131" t="s">
        <v>28</v>
      </c>
      <c r="E35" s="28" t="s">
        <v>29</v>
      </c>
      <c r="F35" s="29" t="s">
        <v>30</v>
      </c>
      <c r="G35" s="28">
        <v>50</v>
      </c>
      <c r="H35" s="28" t="s">
        <v>31</v>
      </c>
      <c r="I35" s="2">
        <v>15000</v>
      </c>
      <c r="J35" s="2">
        <v>750000</v>
      </c>
      <c r="K35" s="28">
        <v>4</v>
      </c>
      <c r="L35" s="45">
        <v>375000</v>
      </c>
      <c r="M35" s="28" t="s">
        <v>1016</v>
      </c>
      <c r="N35" s="45">
        <v>375000</v>
      </c>
      <c r="O35" s="28" t="s">
        <v>1016</v>
      </c>
      <c r="P35" s="18" t="s">
        <v>1017</v>
      </c>
    </row>
    <row r="36" spans="1:16" ht="68.25" thickBot="1">
      <c r="A36" s="130"/>
      <c r="B36" s="132"/>
      <c r="C36" s="130"/>
      <c r="D36" s="132"/>
      <c r="E36" s="28" t="s">
        <v>32</v>
      </c>
      <c r="F36" s="29" t="s">
        <v>33</v>
      </c>
      <c r="G36" s="28">
        <v>4</v>
      </c>
      <c r="H36" s="28" t="s">
        <v>34</v>
      </c>
      <c r="I36" s="2">
        <v>52500</v>
      </c>
      <c r="J36" s="2">
        <v>210000</v>
      </c>
      <c r="K36" s="28">
        <v>2</v>
      </c>
      <c r="L36" s="45">
        <v>210000</v>
      </c>
      <c r="M36" s="28" t="s">
        <v>1018</v>
      </c>
      <c r="N36" s="45"/>
      <c r="O36" s="28"/>
      <c r="P36" s="18" t="s">
        <v>1019</v>
      </c>
    </row>
    <row r="37" spans="1:16" ht="27.75" thickBot="1">
      <c r="A37" s="130"/>
      <c r="B37" s="132"/>
      <c r="C37" s="130"/>
      <c r="D37" s="132"/>
      <c r="E37" s="28" t="s">
        <v>35</v>
      </c>
      <c r="F37" s="29" t="s">
        <v>36</v>
      </c>
      <c r="G37" s="28">
        <v>1</v>
      </c>
      <c r="H37" s="28" t="s">
        <v>37</v>
      </c>
      <c r="I37" s="2">
        <v>15000</v>
      </c>
      <c r="J37" s="2">
        <v>15000</v>
      </c>
      <c r="K37" s="28">
        <v>4</v>
      </c>
      <c r="L37" s="45">
        <v>15000</v>
      </c>
      <c r="M37" s="28" t="s">
        <v>1016</v>
      </c>
      <c r="N37" s="45"/>
      <c r="O37" s="28"/>
      <c r="P37" s="18" t="s">
        <v>38</v>
      </c>
    </row>
    <row r="38" spans="1:16" ht="41.25" thickBot="1">
      <c r="A38" s="130"/>
      <c r="B38" s="132"/>
      <c r="C38" s="113"/>
      <c r="D38" s="133"/>
      <c r="E38" s="28" t="s">
        <v>39</v>
      </c>
      <c r="F38" s="29" t="s">
        <v>40</v>
      </c>
      <c r="G38" s="28">
        <v>3</v>
      </c>
      <c r="H38" s="28" t="s">
        <v>37</v>
      </c>
      <c r="I38" s="2">
        <v>15000</v>
      </c>
      <c r="J38" s="2">
        <v>45000</v>
      </c>
      <c r="K38" s="28">
        <v>4</v>
      </c>
      <c r="L38" s="45">
        <v>45000</v>
      </c>
      <c r="M38" s="28" t="s">
        <v>1016</v>
      </c>
      <c r="N38" s="45"/>
      <c r="O38" s="28"/>
      <c r="P38" s="18" t="s">
        <v>1020</v>
      </c>
    </row>
    <row r="39" spans="1:16" ht="81.75" thickBot="1">
      <c r="A39" s="130"/>
      <c r="B39" s="132"/>
      <c r="C39" s="114" t="s">
        <v>41</v>
      </c>
      <c r="D39" s="131" t="s">
        <v>42</v>
      </c>
      <c r="E39" s="28" t="s">
        <v>43</v>
      </c>
      <c r="F39" s="29" t="s">
        <v>44</v>
      </c>
      <c r="G39" s="28">
        <v>22</v>
      </c>
      <c r="H39" s="28" t="s">
        <v>21</v>
      </c>
      <c r="I39" s="2">
        <v>35000</v>
      </c>
      <c r="J39" s="2">
        <v>770000</v>
      </c>
      <c r="K39" s="28">
        <v>2</v>
      </c>
      <c r="L39" s="45">
        <v>385000</v>
      </c>
      <c r="M39" s="28" t="s">
        <v>1011</v>
      </c>
      <c r="N39" s="45">
        <v>385000</v>
      </c>
      <c r="O39" s="28" t="s">
        <v>1011</v>
      </c>
      <c r="P39" s="18" t="s">
        <v>45</v>
      </c>
    </row>
    <row r="40" spans="1:16" ht="48.75" customHeight="1" thickBot="1">
      <c r="A40" s="130"/>
      <c r="B40" s="132"/>
      <c r="C40" s="140"/>
      <c r="D40" s="132"/>
      <c r="E40" s="28" t="s">
        <v>46</v>
      </c>
      <c r="F40" s="29" t="s">
        <v>47</v>
      </c>
      <c r="G40" s="28">
        <v>6</v>
      </c>
      <c r="H40" s="28" t="s">
        <v>21</v>
      </c>
      <c r="I40" s="2">
        <v>15000</v>
      </c>
      <c r="J40" s="2">
        <v>90000</v>
      </c>
      <c r="K40" s="28">
        <v>2</v>
      </c>
      <c r="L40" s="45">
        <v>45000</v>
      </c>
      <c r="M40" s="28" t="s">
        <v>1011</v>
      </c>
      <c r="N40" s="45">
        <v>45000</v>
      </c>
      <c r="O40" s="28" t="s">
        <v>1011</v>
      </c>
      <c r="P40" s="18" t="s">
        <v>48</v>
      </c>
    </row>
    <row r="41" spans="1:16" ht="54.75" thickBot="1">
      <c r="A41" s="130"/>
      <c r="B41" s="132"/>
      <c r="C41" s="115"/>
      <c r="D41" s="133"/>
      <c r="E41" s="28" t="s">
        <v>49</v>
      </c>
      <c r="F41" s="29" t="s">
        <v>50</v>
      </c>
      <c r="G41" s="28">
        <v>3</v>
      </c>
      <c r="H41" s="28" t="s">
        <v>51</v>
      </c>
      <c r="I41" s="2">
        <v>15000</v>
      </c>
      <c r="J41" s="2">
        <v>45000</v>
      </c>
      <c r="K41" s="28">
        <v>2</v>
      </c>
      <c r="L41" s="45">
        <v>45000</v>
      </c>
      <c r="M41" s="28" t="s">
        <v>1022</v>
      </c>
      <c r="N41" s="45"/>
      <c r="O41" s="28"/>
      <c r="P41" s="18" t="s">
        <v>1021</v>
      </c>
    </row>
    <row r="42" spans="1:16" ht="157.5" customHeight="1" thickBot="1">
      <c r="A42" s="130"/>
      <c r="B42" s="132"/>
      <c r="C42" s="112" t="s">
        <v>52</v>
      </c>
      <c r="D42" s="114" t="s">
        <v>967</v>
      </c>
      <c r="E42" s="28" t="s">
        <v>53</v>
      </c>
      <c r="F42" s="29" t="s">
        <v>970</v>
      </c>
      <c r="G42" s="28">
        <v>42</v>
      </c>
      <c r="H42" s="28" t="s">
        <v>21</v>
      </c>
      <c r="I42" s="2">
        <v>35000</v>
      </c>
      <c r="J42" s="2">
        <v>1470000</v>
      </c>
      <c r="K42" s="28">
        <v>2</v>
      </c>
      <c r="L42" s="45">
        <v>875000</v>
      </c>
      <c r="M42" s="28" t="s">
        <v>1022</v>
      </c>
      <c r="N42" s="45">
        <f>J42-L42</f>
        <v>595000</v>
      </c>
      <c r="O42" s="28" t="s">
        <v>1011</v>
      </c>
      <c r="P42" s="18" t="s">
        <v>54</v>
      </c>
    </row>
    <row r="43" spans="1:16" ht="54.75" thickBot="1">
      <c r="A43" s="130"/>
      <c r="B43" s="132"/>
      <c r="C43" s="130"/>
      <c r="D43" s="140"/>
      <c r="E43" s="28" t="s">
        <v>55</v>
      </c>
      <c r="F43" s="29" t="s">
        <v>56</v>
      </c>
      <c r="G43" s="28">
        <v>20</v>
      </c>
      <c r="H43" s="28" t="s">
        <v>57</v>
      </c>
      <c r="I43" s="2">
        <v>15000</v>
      </c>
      <c r="J43" s="2">
        <v>300000</v>
      </c>
      <c r="K43" s="28">
        <v>2</v>
      </c>
      <c r="L43" s="45">
        <v>150000</v>
      </c>
      <c r="M43" s="28" t="s">
        <v>1011</v>
      </c>
      <c r="N43" s="45">
        <v>150000</v>
      </c>
      <c r="O43" s="8" t="s">
        <v>1011</v>
      </c>
      <c r="P43" s="18" t="s">
        <v>1023</v>
      </c>
    </row>
    <row r="44" spans="1:16" ht="81.75" thickBot="1">
      <c r="A44" s="130"/>
      <c r="B44" s="132"/>
      <c r="C44" s="113"/>
      <c r="D44" s="115"/>
      <c r="E44" s="28" t="s">
        <v>968</v>
      </c>
      <c r="F44" s="29" t="s">
        <v>971</v>
      </c>
      <c r="G44" s="28">
        <v>50</v>
      </c>
      <c r="H44" s="28" t="s">
        <v>21</v>
      </c>
      <c r="I44" s="2">
        <v>15000</v>
      </c>
      <c r="J44" s="2">
        <v>750000</v>
      </c>
      <c r="K44" s="28">
        <v>2</v>
      </c>
      <c r="L44" s="45">
        <v>525000</v>
      </c>
      <c r="M44" s="28" t="s">
        <v>1024</v>
      </c>
      <c r="N44" s="45">
        <v>225000</v>
      </c>
      <c r="O44" s="28" t="s">
        <v>1011</v>
      </c>
      <c r="P44" s="18" t="s">
        <v>58</v>
      </c>
    </row>
    <row r="45" spans="1:16" s="100" customFormat="1" ht="17.25" thickBot="1">
      <c r="A45" s="92"/>
      <c r="B45" s="93"/>
      <c r="C45" s="92"/>
      <c r="D45" s="94"/>
      <c r="E45" s="95"/>
      <c r="F45" s="96"/>
      <c r="G45" s="95"/>
      <c r="H45" s="95"/>
      <c r="I45" s="97"/>
      <c r="J45" s="97">
        <f>SUM(J31:J44)</f>
        <v>5825000</v>
      </c>
      <c r="K45" s="95"/>
      <c r="L45" s="97">
        <f>SUM(L31:L44)</f>
        <v>3363000</v>
      </c>
      <c r="M45" s="98">
        <f>L45/J45</f>
        <v>0.57733905579399136</v>
      </c>
      <c r="N45" s="97">
        <f>SUM(N31:N44)</f>
        <v>2462000</v>
      </c>
      <c r="O45" s="98">
        <f>N45/J45</f>
        <v>0.42266094420600858</v>
      </c>
      <c r="P45" s="96"/>
    </row>
    <row r="46" spans="1:16" ht="27.75" customHeight="1" thickBot="1">
      <c r="A46" s="112">
        <v>1.2</v>
      </c>
      <c r="B46" s="131" t="s">
        <v>59</v>
      </c>
      <c r="C46" s="112" t="s">
        <v>60</v>
      </c>
      <c r="D46" s="131" t="s">
        <v>61</v>
      </c>
      <c r="E46" s="28" t="s">
        <v>62</v>
      </c>
      <c r="F46" s="29" t="s">
        <v>63</v>
      </c>
      <c r="G46" s="28">
        <v>12</v>
      </c>
      <c r="H46" s="28" t="s">
        <v>21</v>
      </c>
      <c r="I46" s="2">
        <v>30000</v>
      </c>
      <c r="J46" s="2">
        <v>360000</v>
      </c>
      <c r="K46" s="28">
        <v>2</v>
      </c>
      <c r="L46" s="45">
        <v>240000</v>
      </c>
      <c r="M46" s="28" t="s">
        <v>1011</v>
      </c>
      <c r="N46" s="45">
        <v>120000</v>
      </c>
      <c r="O46" s="28" t="s">
        <v>1025</v>
      </c>
      <c r="P46" s="18" t="s">
        <v>64</v>
      </c>
    </row>
    <row r="47" spans="1:16" ht="27.75" thickBot="1">
      <c r="A47" s="130"/>
      <c r="B47" s="132"/>
      <c r="C47" s="130"/>
      <c r="D47" s="132"/>
      <c r="E47" s="28" t="s">
        <v>65</v>
      </c>
      <c r="F47" s="29" t="s">
        <v>66</v>
      </c>
      <c r="G47" s="28">
        <v>20</v>
      </c>
      <c r="H47" s="28" t="s">
        <v>21</v>
      </c>
      <c r="I47" s="2">
        <v>3000</v>
      </c>
      <c r="J47" s="2">
        <v>60000</v>
      </c>
      <c r="K47" s="28">
        <v>2</v>
      </c>
      <c r="L47" s="45">
        <v>30000</v>
      </c>
      <c r="M47" s="28" t="s">
        <v>1025</v>
      </c>
      <c r="N47" s="45">
        <v>30000</v>
      </c>
      <c r="O47" s="28" t="s">
        <v>1025</v>
      </c>
      <c r="P47" s="18" t="s">
        <v>67</v>
      </c>
    </row>
    <row r="48" spans="1:16" ht="95.25" thickBot="1">
      <c r="A48" s="130"/>
      <c r="B48" s="132"/>
      <c r="C48" s="130"/>
      <c r="D48" s="132"/>
      <c r="E48" s="28" t="s">
        <v>68</v>
      </c>
      <c r="F48" s="29" t="s">
        <v>69</v>
      </c>
      <c r="G48" s="28">
        <v>1</v>
      </c>
      <c r="H48" s="28" t="s">
        <v>70</v>
      </c>
      <c r="I48" s="2">
        <v>160000</v>
      </c>
      <c r="J48" s="2">
        <v>160000</v>
      </c>
      <c r="K48" s="28">
        <v>2</v>
      </c>
      <c r="L48" s="45">
        <v>160000</v>
      </c>
      <c r="M48" s="28" t="s">
        <v>1022</v>
      </c>
      <c r="N48" s="45"/>
      <c r="O48" s="28"/>
      <c r="P48" s="18" t="s">
        <v>1026</v>
      </c>
    </row>
    <row r="49" spans="1:16" ht="41.25" thickBot="1">
      <c r="A49" s="130"/>
      <c r="B49" s="132"/>
      <c r="C49" s="130"/>
      <c r="D49" s="132"/>
      <c r="E49" s="28" t="s">
        <v>71</v>
      </c>
      <c r="F49" s="29" t="s">
        <v>72</v>
      </c>
      <c r="G49" s="28">
        <v>5</v>
      </c>
      <c r="H49" s="28" t="s">
        <v>73</v>
      </c>
      <c r="I49" s="2">
        <v>40000</v>
      </c>
      <c r="J49" s="2">
        <v>200000</v>
      </c>
      <c r="K49" s="28">
        <v>2</v>
      </c>
      <c r="L49" s="45"/>
      <c r="M49" s="28"/>
      <c r="N49" s="45">
        <v>200000</v>
      </c>
      <c r="O49" s="28" t="s">
        <v>1015</v>
      </c>
      <c r="P49" s="18" t="s">
        <v>1027</v>
      </c>
    </row>
    <row r="50" spans="1:16" ht="54.75" thickBot="1">
      <c r="A50" s="130"/>
      <c r="B50" s="132"/>
      <c r="C50" s="130"/>
      <c r="D50" s="132"/>
      <c r="E50" s="28" t="s">
        <v>74</v>
      </c>
      <c r="F50" s="29" t="s">
        <v>75</v>
      </c>
      <c r="G50" s="28">
        <v>1</v>
      </c>
      <c r="H50" s="28" t="s">
        <v>70</v>
      </c>
      <c r="I50" s="2">
        <v>100000</v>
      </c>
      <c r="J50" s="2">
        <v>100000</v>
      </c>
      <c r="K50" s="28">
        <v>2</v>
      </c>
      <c r="L50" s="45"/>
      <c r="M50" s="28"/>
      <c r="N50" s="45">
        <v>100000</v>
      </c>
      <c r="O50" s="28" t="s">
        <v>1015</v>
      </c>
      <c r="P50" s="18" t="s">
        <v>1028</v>
      </c>
    </row>
    <row r="51" spans="1:16" ht="41.25" thickBot="1">
      <c r="A51" s="130"/>
      <c r="B51" s="132"/>
      <c r="C51" s="130"/>
      <c r="D51" s="132"/>
      <c r="E51" s="28" t="s">
        <v>76</v>
      </c>
      <c r="F51" s="29" t="s">
        <v>77</v>
      </c>
      <c r="G51" s="28">
        <v>10</v>
      </c>
      <c r="H51" s="28" t="s">
        <v>78</v>
      </c>
      <c r="I51" s="2">
        <v>30000</v>
      </c>
      <c r="J51" s="2">
        <v>300000</v>
      </c>
      <c r="K51" s="28" t="s">
        <v>79</v>
      </c>
      <c r="L51" s="45">
        <v>150000</v>
      </c>
      <c r="M51" s="28" t="s">
        <v>1011</v>
      </c>
      <c r="N51" s="45">
        <v>150000</v>
      </c>
      <c r="O51" s="28" t="s">
        <v>1011</v>
      </c>
      <c r="P51" s="18" t="s">
        <v>1029</v>
      </c>
    </row>
    <row r="52" spans="1:16" ht="18.75" thickBot="1">
      <c r="A52" s="130"/>
      <c r="B52" s="132"/>
      <c r="C52" s="130"/>
      <c r="D52" s="132"/>
      <c r="E52" s="28" t="s">
        <v>80</v>
      </c>
      <c r="F52" s="29" t="s">
        <v>81</v>
      </c>
      <c r="G52" s="28">
        <v>20</v>
      </c>
      <c r="H52" s="28" t="s">
        <v>1164</v>
      </c>
      <c r="I52" s="2">
        <v>40000</v>
      </c>
      <c r="J52" s="2">
        <v>800000</v>
      </c>
      <c r="K52" s="28">
        <v>2</v>
      </c>
      <c r="L52" s="45">
        <v>400000</v>
      </c>
      <c r="M52" s="28" t="s">
        <v>1030</v>
      </c>
      <c r="N52" s="45">
        <v>400000</v>
      </c>
      <c r="O52" s="28" t="s">
        <v>1030</v>
      </c>
      <c r="P52" s="18" t="s">
        <v>82</v>
      </c>
    </row>
    <row r="53" spans="1:16" ht="18.75" thickBot="1">
      <c r="A53" s="130"/>
      <c r="B53" s="132"/>
      <c r="C53" s="130"/>
      <c r="D53" s="132"/>
      <c r="E53" s="28" t="s">
        <v>83</v>
      </c>
      <c r="F53" s="29" t="s">
        <v>84</v>
      </c>
      <c r="G53" s="28">
        <v>60</v>
      </c>
      <c r="H53" s="28" t="s">
        <v>1165</v>
      </c>
      <c r="I53" s="2">
        <v>20000</v>
      </c>
      <c r="J53" s="2">
        <v>1200000</v>
      </c>
      <c r="K53" s="28">
        <v>2</v>
      </c>
      <c r="L53" s="45">
        <v>600000</v>
      </c>
      <c r="M53" s="28" t="s">
        <v>1011</v>
      </c>
      <c r="N53" s="45">
        <v>600000</v>
      </c>
      <c r="O53" s="28" t="s">
        <v>1011</v>
      </c>
      <c r="P53" s="18" t="s">
        <v>85</v>
      </c>
    </row>
    <row r="54" spans="1:16" ht="18.75" thickBot="1">
      <c r="A54" s="130"/>
      <c r="B54" s="132"/>
      <c r="C54" s="130"/>
      <c r="D54" s="132"/>
      <c r="E54" s="28" t="s">
        <v>86</v>
      </c>
      <c r="F54" s="29" t="s">
        <v>87</v>
      </c>
      <c r="G54" s="28">
        <v>60</v>
      </c>
      <c r="H54" s="28" t="s">
        <v>88</v>
      </c>
      <c r="I54" s="2">
        <v>21000</v>
      </c>
      <c r="J54" s="2">
        <v>1260000</v>
      </c>
      <c r="K54" s="28">
        <v>2</v>
      </c>
      <c r="L54" s="45">
        <v>630000</v>
      </c>
      <c r="M54" s="28" t="s">
        <v>1011</v>
      </c>
      <c r="N54" s="45">
        <v>630000</v>
      </c>
      <c r="O54" s="28" t="s">
        <v>1011</v>
      </c>
      <c r="P54" s="18" t="s">
        <v>85</v>
      </c>
    </row>
    <row r="55" spans="1:16" ht="18.75" thickBot="1">
      <c r="A55" s="130"/>
      <c r="B55" s="132"/>
      <c r="C55" s="113"/>
      <c r="D55" s="133"/>
      <c r="E55" s="28" t="s">
        <v>89</v>
      </c>
      <c r="F55" s="29" t="s">
        <v>90</v>
      </c>
      <c r="G55" s="28">
        <v>60</v>
      </c>
      <c r="H55" s="28" t="s">
        <v>91</v>
      </c>
      <c r="I55" s="2">
        <v>9560</v>
      </c>
      <c r="J55" s="2">
        <v>573600</v>
      </c>
      <c r="K55" s="28">
        <v>2</v>
      </c>
      <c r="L55" s="45">
        <v>286800</v>
      </c>
      <c r="M55" s="28" t="s">
        <v>1011</v>
      </c>
      <c r="N55" s="45">
        <v>286800</v>
      </c>
      <c r="O55" s="28" t="s">
        <v>1011</v>
      </c>
      <c r="P55" s="18" t="s">
        <v>85</v>
      </c>
    </row>
    <row r="56" spans="1:16" ht="27.75" thickBot="1">
      <c r="A56" s="130"/>
      <c r="B56" s="132"/>
      <c r="C56" s="130" t="s">
        <v>1150</v>
      </c>
      <c r="D56" s="132" t="s">
        <v>1149</v>
      </c>
      <c r="E56" s="28" t="s">
        <v>92</v>
      </c>
      <c r="F56" s="29" t="s">
        <v>94</v>
      </c>
      <c r="G56" s="28">
        <v>5</v>
      </c>
      <c r="H56" s="28" t="s">
        <v>95</v>
      </c>
      <c r="I56" s="2">
        <v>8000</v>
      </c>
      <c r="J56" s="2">
        <v>40000</v>
      </c>
      <c r="K56" s="28">
        <v>2</v>
      </c>
      <c r="L56" s="45">
        <v>40000</v>
      </c>
      <c r="M56" s="28" t="s">
        <v>1031</v>
      </c>
      <c r="N56" s="45"/>
      <c r="O56" s="28"/>
      <c r="P56" s="18" t="s">
        <v>1032</v>
      </c>
    </row>
    <row r="57" spans="1:16" ht="54.75" thickBot="1">
      <c r="A57" s="130"/>
      <c r="B57" s="132"/>
      <c r="C57" s="130"/>
      <c r="D57" s="132"/>
      <c r="E57" s="28" t="s">
        <v>93</v>
      </c>
      <c r="F57" s="29" t="s">
        <v>97</v>
      </c>
      <c r="G57" s="28">
        <v>38</v>
      </c>
      <c r="H57" s="28" t="s">
        <v>682</v>
      </c>
      <c r="I57" s="2">
        <v>2500</v>
      </c>
      <c r="J57" s="2">
        <v>95000</v>
      </c>
      <c r="K57" s="28">
        <v>2</v>
      </c>
      <c r="L57" s="45">
        <v>47500</v>
      </c>
      <c r="M57" s="28" t="s">
        <v>1011</v>
      </c>
      <c r="N57" s="45">
        <v>47500</v>
      </c>
      <c r="O57" s="28" t="s">
        <v>1011</v>
      </c>
      <c r="P57" s="18" t="s">
        <v>1033</v>
      </c>
    </row>
    <row r="58" spans="1:16" ht="41.25" thickBot="1">
      <c r="A58" s="130"/>
      <c r="B58" s="132"/>
      <c r="C58" s="130"/>
      <c r="D58" s="132"/>
      <c r="E58" s="28" t="s">
        <v>96</v>
      </c>
      <c r="F58" s="29" t="s">
        <v>1036</v>
      </c>
      <c r="G58" s="28">
        <v>12</v>
      </c>
      <c r="H58" s="28" t="s">
        <v>99</v>
      </c>
      <c r="I58" s="2">
        <v>35000</v>
      </c>
      <c r="J58" s="2">
        <v>420000</v>
      </c>
      <c r="K58" s="28">
        <v>2</v>
      </c>
      <c r="L58" s="45">
        <v>210000</v>
      </c>
      <c r="M58" s="28" t="s">
        <v>1011</v>
      </c>
      <c r="N58" s="45">
        <v>210000</v>
      </c>
      <c r="O58" s="28" t="s">
        <v>1011</v>
      </c>
      <c r="P58" s="18" t="s">
        <v>1034</v>
      </c>
    </row>
    <row r="59" spans="1:16" ht="18.75" thickBot="1">
      <c r="A59" s="130"/>
      <c r="B59" s="132"/>
      <c r="C59" s="113"/>
      <c r="D59" s="133"/>
      <c r="E59" s="28" t="s">
        <v>98</v>
      </c>
      <c r="F59" s="29" t="s">
        <v>100</v>
      </c>
      <c r="G59" s="28">
        <v>60</v>
      </c>
      <c r="H59" s="28" t="s">
        <v>101</v>
      </c>
      <c r="I59" s="2">
        <v>3000</v>
      </c>
      <c r="J59" s="2">
        <v>180000</v>
      </c>
      <c r="K59" s="28">
        <v>2</v>
      </c>
      <c r="L59" s="45">
        <v>90000</v>
      </c>
      <c r="M59" s="28" t="s">
        <v>1011</v>
      </c>
      <c r="N59" s="45">
        <v>90000</v>
      </c>
      <c r="O59" s="28" t="s">
        <v>1011</v>
      </c>
      <c r="P59" s="18" t="s">
        <v>85</v>
      </c>
    </row>
    <row r="60" spans="1:16" ht="27.75" thickBot="1">
      <c r="A60" s="130"/>
      <c r="B60" s="132"/>
      <c r="C60" s="112" t="s">
        <v>102</v>
      </c>
      <c r="D60" s="114" t="s">
        <v>103</v>
      </c>
      <c r="E60" s="28" t="s">
        <v>104</v>
      </c>
      <c r="F60" s="29" t="s">
        <v>105</v>
      </c>
      <c r="G60" s="28">
        <v>62</v>
      </c>
      <c r="H60" s="28" t="s">
        <v>106</v>
      </c>
      <c r="I60" s="2">
        <v>15000</v>
      </c>
      <c r="J60" s="2">
        <v>930000</v>
      </c>
      <c r="K60" s="28">
        <v>4</v>
      </c>
      <c r="L60" s="2">
        <v>465000</v>
      </c>
      <c r="M60" s="28" t="s">
        <v>1030</v>
      </c>
      <c r="N60" s="2">
        <v>465000</v>
      </c>
      <c r="O60" s="28" t="s">
        <v>1030</v>
      </c>
      <c r="P60" s="18" t="s">
        <v>107</v>
      </c>
    </row>
    <row r="61" spans="1:16" ht="18.75" thickBot="1">
      <c r="A61" s="130"/>
      <c r="B61" s="132"/>
      <c r="C61" s="130"/>
      <c r="D61" s="140"/>
      <c r="E61" s="28" t="s">
        <v>108</v>
      </c>
      <c r="F61" s="29" t="s">
        <v>109</v>
      </c>
      <c r="G61" s="28">
        <v>1</v>
      </c>
      <c r="H61" s="28" t="s">
        <v>34</v>
      </c>
      <c r="I61" s="2">
        <v>120000</v>
      </c>
      <c r="J61" s="2">
        <v>120000</v>
      </c>
      <c r="K61" s="28">
        <v>2</v>
      </c>
      <c r="L61" s="2">
        <v>120000</v>
      </c>
      <c r="M61" s="28" t="s">
        <v>1011</v>
      </c>
      <c r="N61" s="2"/>
      <c r="O61" s="28"/>
      <c r="P61" s="18" t="s">
        <v>110</v>
      </c>
    </row>
    <row r="62" spans="1:16" ht="18.75" customHeight="1" thickBot="1">
      <c r="A62" s="130"/>
      <c r="B62" s="132"/>
      <c r="C62" s="130"/>
      <c r="D62" s="140"/>
      <c r="E62" s="28" t="s">
        <v>111</v>
      </c>
      <c r="F62" s="29" t="s">
        <v>112</v>
      </c>
      <c r="G62" s="28">
        <v>1</v>
      </c>
      <c r="H62" s="28" t="s">
        <v>34</v>
      </c>
      <c r="I62" s="2" t="s">
        <v>113</v>
      </c>
      <c r="J62" s="2">
        <v>180000</v>
      </c>
      <c r="K62" s="28">
        <v>2</v>
      </c>
      <c r="L62" s="2">
        <v>180000</v>
      </c>
      <c r="M62" s="28" t="s">
        <v>1014</v>
      </c>
      <c r="N62" s="2"/>
      <c r="O62" s="28"/>
      <c r="P62" s="105" t="s">
        <v>1035</v>
      </c>
    </row>
    <row r="63" spans="1:16" ht="16.5" customHeight="1" thickBot="1">
      <c r="A63" s="130"/>
      <c r="B63" s="132"/>
      <c r="C63" s="130"/>
      <c r="D63" s="140"/>
      <c r="E63" s="28" t="s">
        <v>114</v>
      </c>
      <c r="F63" s="29" t="s">
        <v>115</v>
      </c>
      <c r="G63" s="28">
        <v>1</v>
      </c>
      <c r="H63" s="28" t="s">
        <v>37</v>
      </c>
      <c r="I63" s="2">
        <v>100000</v>
      </c>
      <c r="J63" s="2">
        <v>100000</v>
      </c>
      <c r="K63" s="28">
        <v>4</v>
      </c>
      <c r="L63" s="2">
        <v>100000</v>
      </c>
      <c r="M63" s="28" t="s">
        <v>1014</v>
      </c>
      <c r="N63" s="2"/>
      <c r="O63" s="28"/>
      <c r="P63" s="106"/>
    </row>
    <row r="64" spans="1:16" ht="16.5" customHeight="1" thickBot="1">
      <c r="A64" s="130"/>
      <c r="B64" s="132"/>
      <c r="C64" s="130"/>
      <c r="D64" s="140"/>
      <c r="E64" s="28" t="s">
        <v>116</v>
      </c>
      <c r="F64" s="29" t="s">
        <v>117</v>
      </c>
      <c r="G64" s="28">
        <v>1</v>
      </c>
      <c r="H64" s="28" t="s">
        <v>37</v>
      </c>
      <c r="I64" s="2">
        <v>25000</v>
      </c>
      <c r="J64" s="2">
        <v>25000</v>
      </c>
      <c r="K64" s="28">
        <v>4</v>
      </c>
      <c r="L64" s="2">
        <v>25000</v>
      </c>
      <c r="M64" s="28" t="s">
        <v>1014</v>
      </c>
      <c r="N64" s="2"/>
      <c r="O64" s="28"/>
      <c r="P64" s="106"/>
    </row>
    <row r="65" spans="1:16" ht="16.5" customHeight="1" thickBot="1">
      <c r="A65" s="130"/>
      <c r="B65" s="132"/>
      <c r="C65" s="130"/>
      <c r="D65" s="140"/>
      <c r="E65" s="28" t="s">
        <v>118</v>
      </c>
      <c r="F65" s="29" t="s">
        <v>119</v>
      </c>
      <c r="G65" s="28">
        <v>1</v>
      </c>
      <c r="H65" s="28" t="s">
        <v>37</v>
      </c>
      <c r="I65" s="2">
        <v>250000</v>
      </c>
      <c r="J65" s="2">
        <v>250000</v>
      </c>
      <c r="K65" s="28">
        <v>4</v>
      </c>
      <c r="L65" s="2">
        <v>250000</v>
      </c>
      <c r="M65" s="28" t="s">
        <v>1014</v>
      </c>
      <c r="N65" s="2"/>
      <c r="O65" s="28"/>
      <c r="P65" s="106"/>
    </row>
    <row r="66" spans="1:16" ht="16.5" customHeight="1" thickBot="1">
      <c r="A66" s="130"/>
      <c r="B66" s="132"/>
      <c r="C66" s="130"/>
      <c r="D66" s="140"/>
      <c r="E66" s="28" t="s">
        <v>120</v>
      </c>
      <c r="F66" s="29" t="s">
        <v>121</v>
      </c>
      <c r="G66" s="28">
        <v>1</v>
      </c>
      <c r="H66" s="28" t="s">
        <v>37</v>
      </c>
      <c r="I66" s="2">
        <v>15000</v>
      </c>
      <c r="J66" s="2">
        <v>15000</v>
      </c>
      <c r="K66" s="28">
        <v>4</v>
      </c>
      <c r="L66" s="2">
        <v>15000</v>
      </c>
      <c r="M66" s="28" t="s">
        <v>1014</v>
      </c>
      <c r="N66" s="2"/>
      <c r="O66" s="28"/>
      <c r="P66" s="106"/>
    </row>
    <row r="67" spans="1:16" ht="16.5" customHeight="1" thickBot="1">
      <c r="A67" s="130"/>
      <c r="B67" s="132"/>
      <c r="C67" s="130"/>
      <c r="D67" s="140"/>
      <c r="E67" s="28" t="s">
        <v>122</v>
      </c>
      <c r="F67" s="29" t="s">
        <v>123</v>
      </c>
      <c r="G67" s="28">
        <v>1</v>
      </c>
      <c r="H67" s="28" t="s">
        <v>37</v>
      </c>
      <c r="I67" s="2">
        <v>40000</v>
      </c>
      <c r="J67" s="2">
        <v>40000</v>
      </c>
      <c r="K67" s="28">
        <v>4</v>
      </c>
      <c r="L67" s="2">
        <v>40000</v>
      </c>
      <c r="M67" s="28" t="s">
        <v>1014</v>
      </c>
      <c r="N67" s="2"/>
      <c r="O67" s="28"/>
      <c r="P67" s="106"/>
    </row>
    <row r="68" spans="1:16" ht="16.5" customHeight="1" thickBot="1">
      <c r="A68" s="130"/>
      <c r="B68" s="132"/>
      <c r="C68" s="130"/>
      <c r="D68" s="140"/>
      <c r="E68" s="28" t="s">
        <v>124</v>
      </c>
      <c r="F68" s="29" t="s">
        <v>125</v>
      </c>
      <c r="G68" s="28">
        <v>2</v>
      </c>
      <c r="H68" s="28" t="s">
        <v>37</v>
      </c>
      <c r="I68" s="2">
        <v>70000</v>
      </c>
      <c r="J68" s="2">
        <v>140000</v>
      </c>
      <c r="K68" s="28">
        <v>4</v>
      </c>
      <c r="L68" s="2">
        <v>140000</v>
      </c>
      <c r="M68" s="28" t="s">
        <v>1014</v>
      </c>
      <c r="N68" s="2"/>
      <c r="O68" s="28"/>
      <c r="P68" s="106"/>
    </row>
    <row r="69" spans="1:16" ht="16.5" customHeight="1" thickBot="1">
      <c r="A69" s="130"/>
      <c r="B69" s="132"/>
      <c r="C69" s="130"/>
      <c r="D69" s="140"/>
      <c r="E69" s="28" t="s">
        <v>126</v>
      </c>
      <c r="F69" s="29" t="s">
        <v>127</v>
      </c>
      <c r="G69" s="28">
        <v>1</v>
      </c>
      <c r="H69" s="28" t="s">
        <v>37</v>
      </c>
      <c r="I69" s="2">
        <v>170000</v>
      </c>
      <c r="J69" s="2">
        <v>170000</v>
      </c>
      <c r="K69" s="28">
        <v>4</v>
      </c>
      <c r="L69" s="2">
        <v>170000</v>
      </c>
      <c r="M69" s="28" t="s">
        <v>1014</v>
      </c>
      <c r="N69" s="2"/>
      <c r="O69" s="28"/>
      <c r="P69" s="106"/>
    </row>
    <row r="70" spans="1:16" ht="16.5" customHeight="1" thickBot="1">
      <c r="A70" s="130"/>
      <c r="B70" s="132"/>
      <c r="C70" s="130"/>
      <c r="D70" s="140"/>
      <c r="E70" s="28" t="s">
        <v>128</v>
      </c>
      <c r="F70" s="29" t="s">
        <v>129</v>
      </c>
      <c r="G70" s="28">
        <v>1</v>
      </c>
      <c r="H70" s="28" t="s">
        <v>37</v>
      </c>
      <c r="I70" s="2">
        <v>500000</v>
      </c>
      <c r="J70" s="2">
        <v>500000</v>
      </c>
      <c r="K70" s="28">
        <v>4</v>
      </c>
      <c r="L70" s="2">
        <v>500000</v>
      </c>
      <c r="M70" s="28" t="s">
        <v>1014</v>
      </c>
      <c r="N70" s="2"/>
      <c r="O70" s="28"/>
      <c r="P70" s="107"/>
    </row>
    <row r="71" spans="1:16" ht="41.25" thickBot="1">
      <c r="A71" s="130"/>
      <c r="B71" s="132"/>
      <c r="C71" s="130"/>
      <c r="D71" s="140"/>
      <c r="E71" s="28" t="s">
        <v>130</v>
      </c>
      <c r="F71" s="29" t="s">
        <v>131</v>
      </c>
      <c r="G71" s="28">
        <v>1</v>
      </c>
      <c r="H71" s="28" t="s">
        <v>132</v>
      </c>
      <c r="I71" s="2">
        <v>100000</v>
      </c>
      <c r="J71" s="2">
        <v>100000</v>
      </c>
      <c r="K71" s="28">
        <v>2</v>
      </c>
      <c r="L71" s="2">
        <v>100000</v>
      </c>
      <c r="M71" s="28" t="s">
        <v>1030</v>
      </c>
      <c r="N71" s="2"/>
      <c r="O71" s="28"/>
      <c r="P71" s="18" t="s">
        <v>133</v>
      </c>
    </row>
    <row r="72" spans="1:16" ht="16.5" customHeight="1" thickBot="1">
      <c r="A72" s="130"/>
      <c r="B72" s="132"/>
      <c r="C72" s="130"/>
      <c r="D72" s="140"/>
      <c r="E72" s="28" t="s">
        <v>134</v>
      </c>
      <c r="F72" s="32" t="s">
        <v>135</v>
      </c>
      <c r="G72" s="5">
        <v>90</v>
      </c>
      <c r="H72" s="33" t="s">
        <v>136</v>
      </c>
      <c r="I72" s="2">
        <v>3333</v>
      </c>
      <c r="J72" s="2">
        <v>299970</v>
      </c>
      <c r="K72" s="5">
        <v>4</v>
      </c>
      <c r="L72" s="2">
        <v>149985</v>
      </c>
      <c r="M72" s="5" t="s">
        <v>1011</v>
      </c>
      <c r="N72" s="2">
        <v>149985</v>
      </c>
      <c r="O72" s="5" t="s">
        <v>1011</v>
      </c>
      <c r="P72" s="19" t="s">
        <v>137</v>
      </c>
    </row>
    <row r="73" spans="1:16" ht="41.25" customHeight="1" thickBot="1">
      <c r="A73" s="130"/>
      <c r="B73" s="132"/>
      <c r="C73" s="130"/>
      <c r="D73" s="140"/>
      <c r="E73" s="28" t="s">
        <v>138</v>
      </c>
      <c r="F73" s="29" t="s">
        <v>139</v>
      </c>
      <c r="G73" s="28">
        <v>1</v>
      </c>
      <c r="H73" s="28" t="s">
        <v>70</v>
      </c>
      <c r="I73" s="2">
        <v>644045</v>
      </c>
      <c r="J73" s="2">
        <v>644045</v>
      </c>
      <c r="K73" s="28">
        <v>4</v>
      </c>
      <c r="L73" s="2">
        <v>644045</v>
      </c>
      <c r="M73" s="28" t="s">
        <v>1011</v>
      </c>
      <c r="N73" s="2"/>
      <c r="O73" s="28"/>
      <c r="P73" s="18" t="s">
        <v>140</v>
      </c>
    </row>
    <row r="74" spans="1:16" ht="36.75" thickBot="1">
      <c r="A74" s="130"/>
      <c r="B74" s="132"/>
      <c r="C74" s="130"/>
      <c r="D74" s="140"/>
      <c r="E74" s="28" t="s">
        <v>141</v>
      </c>
      <c r="F74" s="29" t="s">
        <v>142</v>
      </c>
      <c r="G74" s="28">
        <v>1</v>
      </c>
      <c r="H74" s="28" t="s">
        <v>70</v>
      </c>
      <c r="I74" s="2">
        <v>634077</v>
      </c>
      <c r="J74" s="2">
        <v>634077</v>
      </c>
      <c r="K74" s="28">
        <v>4</v>
      </c>
      <c r="L74" s="2">
        <v>634077</v>
      </c>
      <c r="M74" s="28" t="s">
        <v>1024</v>
      </c>
      <c r="N74" s="2"/>
      <c r="O74" s="28"/>
      <c r="P74" s="18" t="s">
        <v>143</v>
      </c>
    </row>
    <row r="75" spans="1:16" ht="45.75" thickBot="1">
      <c r="A75" s="130"/>
      <c r="B75" s="132"/>
      <c r="C75" s="130"/>
      <c r="D75" s="140"/>
      <c r="E75" s="28" t="s">
        <v>144</v>
      </c>
      <c r="F75" s="29" t="s">
        <v>145</v>
      </c>
      <c r="G75" s="28">
        <v>1</v>
      </c>
      <c r="H75" s="28" t="s">
        <v>70</v>
      </c>
      <c r="I75" s="2" t="s">
        <v>146</v>
      </c>
      <c r="J75" s="2">
        <v>1100000</v>
      </c>
      <c r="K75" s="28">
        <v>4</v>
      </c>
      <c r="L75" s="45"/>
      <c r="M75" s="28"/>
      <c r="N75" s="2">
        <v>1100000</v>
      </c>
      <c r="O75" s="28" t="s">
        <v>1025</v>
      </c>
      <c r="P75" s="18" t="s">
        <v>147</v>
      </c>
    </row>
    <row r="76" spans="1:16" ht="27.75" thickBot="1">
      <c r="A76" s="130"/>
      <c r="B76" s="132"/>
      <c r="C76" s="130"/>
      <c r="D76" s="140"/>
      <c r="E76" s="28" t="s">
        <v>148</v>
      </c>
      <c r="F76" s="29" t="s">
        <v>149</v>
      </c>
      <c r="G76" s="28">
        <v>1</v>
      </c>
      <c r="H76" s="28" t="s">
        <v>70</v>
      </c>
      <c r="I76" s="2">
        <v>1079045</v>
      </c>
      <c r="J76" s="2">
        <v>1079045</v>
      </c>
      <c r="K76" s="28">
        <v>4</v>
      </c>
      <c r="L76" s="2">
        <v>1079045</v>
      </c>
      <c r="M76" s="28" t="s">
        <v>1014</v>
      </c>
      <c r="N76" s="2"/>
      <c r="O76" s="28"/>
      <c r="P76" s="18" t="s">
        <v>150</v>
      </c>
    </row>
    <row r="77" spans="1:16" ht="41.25" thickBot="1">
      <c r="A77" s="130"/>
      <c r="B77" s="132"/>
      <c r="C77" s="130"/>
      <c r="D77" s="140"/>
      <c r="E77" s="28" t="s">
        <v>151</v>
      </c>
      <c r="F77" s="29" t="s">
        <v>152</v>
      </c>
      <c r="G77" s="28">
        <v>25</v>
      </c>
      <c r="H77" s="39" t="s">
        <v>153</v>
      </c>
      <c r="I77" s="2">
        <v>38800</v>
      </c>
      <c r="J77" s="2">
        <v>970000</v>
      </c>
      <c r="K77" s="28">
        <v>4</v>
      </c>
      <c r="L77" s="2">
        <v>970000</v>
      </c>
      <c r="M77" s="28" t="s">
        <v>1011</v>
      </c>
      <c r="N77" s="2"/>
      <c r="O77" s="28"/>
      <c r="P77" s="18" t="s">
        <v>1037</v>
      </c>
    </row>
    <row r="78" spans="1:16" ht="18.75" thickBot="1">
      <c r="A78" s="130"/>
      <c r="B78" s="132"/>
      <c r="C78" s="130"/>
      <c r="D78" s="140"/>
      <c r="E78" s="28" t="s">
        <v>154</v>
      </c>
      <c r="F78" s="29" t="s">
        <v>356</v>
      </c>
      <c r="G78" s="28">
        <v>14</v>
      </c>
      <c r="H78" s="28" t="s">
        <v>1166</v>
      </c>
      <c r="I78" s="2">
        <v>120000</v>
      </c>
      <c r="J78" s="2">
        <v>1680000</v>
      </c>
      <c r="K78" s="28">
        <v>4</v>
      </c>
      <c r="L78" s="2">
        <f>J78/2</f>
        <v>840000</v>
      </c>
      <c r="M78" s="28" t="s">
        <v>1011</v>
      </c>
      <c r="N78" s="2">
        <v>840000</v>
      </c>
      <c r="O78" s="28" t="s">
        <v>1011</v>
      </c>
      <c r="P78" s="18" t="s">
        <v>1038</v>
      </c>
    </row>
    <row r="79" spans="1:16" ht="18.75" customHeight="1" thickBot="1">
      <c r="A79" s="130"/>
      <c r="B79" s="132"/>
      <c r="C79" s="130"/>
      <c r="D79" s="140"/>
      <c r="E79" s="28" t="s">
        <v>156</v>
      </c>
      <c r="F79" s="29" t="s">
        <v>1154</v>
      </c>
      <c r="G79" s="28">
        <v>44</v>
      </c>
      <c r="H79" s="28" t="s">
        <v>1165</v>
      </c>
      <c r="I79" s="2">
        <v>20000</v>
      </c>
      <c r="J79" s="2">
        <v>880000</v>
      </c>
      <c r="K79" s="28">
        <v>2</v>
      </c>
      <c r="L79" s="2">
        <v>440000</v>
      </c>
      <c r="M79" s="28" t="s">
        <v>1011</v>
      </c>
      <c r="N79" s="2">
        <v>440000</v>
      </c>
      <c r="O79" s="28" t="s">
        <v>1011</v>
      </c>
      <c r="P79" s="102" t="s">
        <v>1039</v>
      </c>
    </row>
    <row r="80" spans="1:16" ht="16.5" customHeight="1" thickBot="1">
      <c r="A80" s="130"/>
      <c r="B80" s="132"/>
      <c r="C80" s="130"/>
      <c r="D80" s="140"/>
      <c r="E80" s="28" t="s">
        <v>157</v>
      </c>
      <c r="F80" s="29" t="s">
        <v>87</v>
      </c>
      <c r="G80" s="28">
        <v>44</v>
      </c>
      <c r="H80" s="28" t="s">
        <v>88</v>
      </c>
      <c r="I80" s="2">
        <v>21000</v>
      </c>
      <c r="J80" s="2">
        <v>924000</v>
      </c>
      <c r="K80" s="28">
        <v>2</v>
      </c>
      <c r="L80" s="2">
        <v>462000</v>
      </c>
      <c r="M80" s="28" t="s">
        <v>1011</v>
      </c>
      <c r="N80" s="2">
        <v>462000</v>
      </c>
      <c r="O80" s="28" t="s">
        <v>1011</v>
      </c>
      <c r="P80" s="103"/>
    </row>
    <row r="81" spans="1:16" ht="16.5" customHeight="1" thickBot="1">
      <c r="A81" s="130"/>
      <c r="B81" s="132"/>
      <c r="C81" s="130"/>
      <c r="D81" s="140"/>
      <c r="E81" s="28" t="s">
        <v>158</v>
      </c>
      <c r="F81" s="29" t="s">
        <v>90</v>
      </c>
      <c r="G81" s="28">
        <v>44</v>
      </c>
      <c r="H81" s="28" t="s">
        <v>91</v>
      </c>
      <c r="I81" s="2">
        <v>9560</v>
      </c>
      <c r="J81" s="2">
        <v>420640</v>
      </c>
      <c r="K81" s="28">
        <v>2</v>
      </c>
      <c r="L81" s="2">
        <v>210320</v>
      </c>
      <c r="M81" s="28" t="s">
        <v>1011</v>
      </c>
      <c r="N81" s="2">
        <v>210320</v>
      </c>
      <c r="O81" s="28" t="s">
        <v>1011</v>
      </c>
      <c r="P81" s="104"/>
    </row>
    <row r="82" spans="1:16" ht="18.75" thickBot="1">
      <c r="A82" s="130"/>
      <c r="B82" s="132"/>
      <c r="C82" s="113"/>
      <c r="D82" s="115"/>
      <c r="E82" s="28" t="s">
        <v>973</v>
      </c>
      <c r="F82" s="29" t="s">
        <v>969</v>
      </c>
      <c r="G82" s="28">
        <v>2</v>
      </c>
      <c r="H82" s="28" t="s">
        <v>70</v>
      </c>
      <c r="I82" s="2">
        <v>120000</v>
      </c>
      <c r="J82" s="2">
        <v>240000</v>
      </c>
      <c r="K82" s="28">
        <v>5</v>
      </c>
      <c r="L82" s="2">
        <v>120000</v>
      </c>
      <c r="M82" s="28" t="s">
        <v>1016</v>
      </c>
      <c r="N82" s="2">
        <v>120000</v>
      </c>
      <c r="O82" s="28" t="s">
        <v>1016</v>
      </c>
      <c r="P82" s="18" t="s">
        <v>185</v>
      </c>
    </row>
    <row r="83" spans="1:16" ht="224.25" customHeight="1" thickBot="1">
      <c r="A83" s="130"/>
      <c r="B83" s="132"/>
      <c r="C83" s="112" t="s">
        <v>159</v>
      </c>
      <c r="D83" s="114" t="s">
        <v>974</v>
      </c>
      <c r="E83" s="28" t="s">
        <v>160</v>
      </c>
      <c r="F83" s="29" t="s">
        <v>970</v>
      </c>
      <c r="G83" s="39" t="s">
        <v>161</v>
      </c>
      <c r="H83" s="28" t="s">
        <v>162</v>
      </c>
      <c r="I83" s="2">
        <v>30000</v>
      </c>
      <c r="J83" s="2">
        <v>1170000</v>
      </c>
      <c r="K83" s="28">
        <v>2</v>
      </c>
      <c r="L83" s="2">
        <v>750000</v>
      </c>
      <c r="M83" s="2" t="s">
        <v>1011</v>
      </c>
      <c r="N83" s="2">
        <v>420000</v>
      </c>
      <c r="O83" s="28"/>
      <c r="P83" s="18" t="s">
        <v>163</v>
      </c>
    </row>
    <row r="84" spans="1:16" ht="16.5" customHeight="1" thickBot="1">
      <c r="A84" s="130"/>
      <c r="B84" s="132"/>
      <c r="C84" s="130"/>
      <c r="D84" s="140"/>
      <c r="E84" s="28" t="s">
        <v>164</v>
      </c>
      <c r="F84" s="32" t="s">
        <v>165</v>
      </c>
      <c r="G84" s="5">
        <v>33</v>
      </c>
      <c r="H84" s="33" t="s">
        <v>166</v>
      </c>
      <c r="I84" s="2">
        <v>23030</v>
      </c>
      <c r="J84" s="2">
        <v>759990</v>
      </c>
      <c r="K84" s="5">
        <v>2</v>
      </c>
      <c r="L84" s="2">
        <v>368480</v>
      </c>
      <c r="M84" s="5" t="s">
        <v>1011</v>
      </c>
      <c r="N84" s="2">
        <v>391510</v>
      </c>
      <c r="O84" s="5" t="s">
        <v>1011</v>
      </c>
      <c r="P84" s="19" t="s">
        <v>1040</v>
      </c>
    </row>
    <row r="85" spans="1:16" ht="27.75" customHeight="1" thickBot="1">
      <c r="A85" s="130"/>
      <c r="B85" s="132"/>
      <c r="C85" s="130"/>
      <c r="D85" s="140"/>
      <c r="E85" s="28" t="s">
        <v>167</v>
      </c>
      <c r="F85" s="29" t="s">
        <v>168</v>
      </c>
      <c r="G85" s="28">
        <v>25</v>
      </c>
      <c r="H85" s="28" t="s">
        <v>169</v>
      </c>
      <c r="I85" s="2">
        <v>10000</v>
      </c>
      <c r="J85" s="2">
        <v>250000</v>
      </c>
      <c r="K85" s="28">
        <v>2</v>
      </c>
      <c r="L85" s="2">
        <v>250000</v>
      </c>
      <c r="M85" s="28" t="s">
        <v>1012</v>
      </c>
      <c r="N85" s="2"/>
      <c r="O85" s="28"/>
      <c r="P85" s="18" t="s">
        <v>1041</v>
      </c>
    </row>
    <row r="86" spans="1:16" ht="27.75" thickBot="1">
      <c r="A86" s="130"/>
      <c r="B86" s="132"/>
      <c r="C86" s="130"/>
      <c r="D86" s="140"/>
      <c r="E86" s="28" t="s">
        <v>170</v>
      </c>
      <c r="F86" s="29" t="s">
        <v>171</v>
      </c>
      <c r="G86" s="28">
        <v>25</v>
      </c>
      <c r="H86" s="28" t="s">
        <v>21</v>
      </c>
      <c r="I86" s="2">
        <v>20000</v>
      </c>
      <c r="J86" s="2">
        <v>500000</v>
      </c>
      <c r="K86" s="28">
        <v>2</v>
      </c>
      <c r="L86" s="2"/>
      <c r="M86" s="28"/>
      <c r="N86" s="2">
        <v>500000</v>
      </c>
      <c r="O86" s="28" t="s">
        <v>1031</v>
      </c>
      <c r="P86" s="18" t="s">
        <v>1041</v>
      </c>
    </row>
    <row r="87" spans="1:16" ht="54.75" thickBot="1">
      <c r="A87" s="130"/>
      <c r="B87" s="132"/>
      <c r="C87" s="130"/>
      <c r="D87" s="140"/>
      <c r="E87" s="28" t="s">
        <v>172</v>
      </c>
      <c r="F87" s="29" t="s">
        <v>173</v>
      </c>
      <c r="G87" s="28">
        <v>150</v>
      </c>
      <c r="H87" s="39" t="s">
        <v>174</v>
      </c>
      <c r="I87" s="2">
        <v>25000</v>
      </c>
      <c r="J87" s="2">
        <v>3750000</v>
      </c>
      <c r="K87" s="28">
        <v>2</v>
      </c>
      <c r="L87" s="2">
        <v>1875000</v>
      </c>
      <c r="M87" s="28" t="s">
        <v>1022</v>
      </c>
      <c r="N87" s="2">
        <v>1875000</v>
      </c>
      <c r="O87" s="28" t="s">
        <v>1022</v>
      </c>
      <c r="P87" s="18" t="s">
        <v>1042</v>
      </c>
    </row>
    <row r="88" spans="1:16" ht="16.5" customHeight="1" thickBot="1">
      <c r="A88" s="130"/>
      <c r="B88" s="132"/>
      <c r="C88" s="130"/>
      <c r="D88" s="140"/>
      <c r="E88" s="28" t="s">
        <v>175</v>
      </c>
      <c r="F88" s="29" t="s">
        <v>176</v>
      </c>
      <c r="G88" s="28">
        <v>60</v>
      </c>
      <c r="H88" s="28" t="s">
        <v>445</v>
      </c>
      <c r="I88" s="2">
        <v>40000</v>
      </c>
      <c r="J88" s="2">
        <v>2400000</v>
      </c>
      <c r="K88" s="28">
        <v>2</v>
      </c>
      <c r="L88" s="2">
        <v>1200000</v>
      </c>
      <c r="M88" s="28" t="s">
        <v>1011</v>
      </c>
      <c r="N88" s="2">
        <v>1200000</v>
      </c>
      <c r="O88" s="28" t="s">
        <v>1011</v>
      </c>
      <c r="P88" s="18" t="s">
        <v>1043</v>
      </c>
    </row>
    <row r="89" spans="1:16" ht="16.5" customHeight="1" thickBot="1">
      <c r="A89" s="130"/>
      <c r="B89" s="132"/>
      <c r="C89" s="130"/>
      <c r="D89" s="140"/>
      <c r="E89" s="28" t="s">
        <v>177</v>
      </c>
      <c r="F89" s="29" t="s">
        <v>178</v>
      </c>
      <c r="G89" s="28">
        <v>38</v>
      </c>
      <c r="H89" s="28" t="s">
        <v>1165</v>
      </c>
      <c r="I89" s="2">
        <v>6000</v>
      </c>
      <c r="J89" s="2">
        <v>228000</v>
      </c>
      <c r="K89" s="28">
        <v>2</v>
      </c>
      <c r="L89" s="2">
        <v>114000</v>
      </c>
      <c r="M89" s="28" t="s">
        <v>1011</v>
      </c>
      <c r="N89" s="2">
        <v>114000</v>
      </c>
      <c r="O89" s="28" t="s">
        <v>1011</v>
      </c>
      <c r="P89" s="105" t="s">
        <v>1044</v>
      </c>
    </row>
    <row r="90" spans="1:16" ht="16.5" customHeight="1" thickBot="1">
      <c r="A90" s="130"/>
      <c r="B90" s="132"/>
      <c r="C90" s="130"/>
      <c r="D90" s="140"/>
      <c r="E90" s="28" t="s">
        <v>179</v>
      </c>
      <c r="F90" s="29" t="s">
        <v>87</v>
      </c>
      <c r="G90" s="28">
        <v>38</v>
      </c>
      <c r="H90" s="28" t="s">
        <v>88</v>
      </c>
      <c r="I90" s="2">
        <v>3000</v>
      </c>
      <c r="J90" s="2">
        <v>114000</v>
      </c>
      <c r="K90" s="28">
        <v>2</v>
      </c>
      <c r="L90" s="2">
        <v>57000</v>
      </c>
      <c r="M90" s="28" t="s">
        <v>1011</v>
      </c>
      <c r="N90" s="2">
        <v>57000</v>
      </c>
      <c r="O90" s="28" t="s">
        <v>1011</v>
      </c>
      <c r="P90" s="106"/>
    </row>
    <row r="91" spans="1:16" ht="16.5" customHeight="1" thickBot="1">
      <c r="A91" s="130"/>
      <c r="B91" s="132"/>
      <c r="C91" s="130"/>
      <c r="D91" s="140"/>
      <c r="E91" s="28" t="s">
        <v>180</v>
      </c>
      <c r="F91" s="29" t="s">
        <v>90</v>
      </c>
      <c r="G91" s="28">
        <v>38</v>
      </c>
      <c r="H91" s="28" t="s">
        <v>91</v>
      </c>
      <c r="I91" s="2">
        <v>500</v>
      </c>
      <c r="J91" s="2">
        <v>19000</v>
      </c>
      <c r="K91" s="28">
        <v>2</v>
      </c>
      <c r="L91" s="2">
        <v>9500</v>
      </c>
      <c r="M91" s="28" t="s">
        <v>1011</v>
      </c>
      <c r="N91" s="2">
        <v>9500</v>
      </c>
      <c r="O91" s="28" t="s">
        <v>1011</v>
      </c>
      <c r="P91" s="107"/>
    </row>
    <row r="92" spans="1:16" ht="135" customHeight="1" thickBot="1">
      <c r="A92" s="130"/>
      <c r="B92" s="132"/>
      <c r="C92" s="130"/>
      <c r="D92" s="140"/>
      <c r="E92" s="28" t="s">
        <v>975</v>
      </c>
      <c r="F92" s="29" t="s">
        <v>971</v>
      </c>
      <c r="G92" s="39" t="s">
        <v>181</v>
      </c>
      <c r="H92" s="28" t="s">
        <v>162</v>
      </c>
      <c r="I92" s="2">
        <v>15000</v>
      </c>
      <c r="J92" s="2">
        <v>1485000</v>
      </c>
      <c r="K92" s="28">
        <v>2</v>
      </c>
      <c r="L92" s="2">
        <v>1245000</v>
      </c>
      <c r="M92" s="28" t="s">
        <v>1011</v>
      </c>
      <c r="N92" s="2">
        <v>240000</v>
      </c>
      <c r="O92" s="28" t="s">
        <v>1024</v>
      </c>
      <c r="P92" s="18" t="s">
        <v>182</v>
      </c>
    </row>
    <row r="93" spans="1:16" s="100" customFormat="1" ht="30.75" customHeight="1" thickBot="1">
      <c r="A93" s="92"/>
      <c r="B93" s="93"/>
      <c r="C93" s="92"/>
      <c r="D93" s="94"/>
      <c r="E93" s="95"/>
      <c r="F93" s="96"/>
      <c r="G93" s="95"/>
      <c r="H93" s="95"/>
      <c r="I93" s="97"/>
      <c r="J93" s="97">
        <f>SUM(J46:J92)</f>
        <v>27866367</v>
      </c>
      <c r="K93" s="95"/>
      <c r="L93" s="97">
        <f>SUM(L46:L92)</f>
        <v>16407752</v>
      </c>
      <c r="M93" s="98">
        <f>L93/J93</f>
        <v>0.58880125995613275</v>
      </c>
      <c r="N93" s="97">
        <f>SUM(N46:N92)</f>
        <v>11458615</v>
      </c>
      <c r="O93" s="98">
        <f>N93/J93</f>
        <v>0.41119874004386719</v>
      </c>
      <c r="P93" s="96"/>
    </row>
    <row r="94" spans="1:16" ht="27.75" customHeight="1" thickBot="1">
      <c r="A94" s="130">
        <v>1.3</v>
      </c>
      <c r="B94" s="132" t="s">
        <v>1151</v>
      </c>
      <c r="C94" s="112" t="s">
        <v>186</v>
      </c>
      <c r="D94" s="131" t="s">
        <v>193</v>
      </c>
      <c r="E94" s="28" t="s">
        <v>187</v>
      </c>
      <c r="F94" s="29" t="s">
        <v>195</v>
      </c>
      <c r="G94" s="28">
        <v>34</v>
      </c>
      <c r="H94" s="28" t="s">
        <v>196</v>
      </c>
      <c r="I94" s="2">
        <v>8000</v>
      </c>
      <c r="J94" s="2">
        <v>272000</v>
      </c>
      <c r="K94" s="28">
        <v>2</v>
      </c>
      <c r="L94" s="2">
        <v>136000</v>
      </c>
      <c r="M94" s="28" t="s">
        <v>1012</v>
      </c>
      <c r="N94" s="2">
        <v>136000</v>
      </c>
      <c r="O94" s="28" t="s">
        <v>1011</v>
      </c>
      <c r="P94" s="18" t="s">
        <v>1045</v>
      </c>
    </row>
    <row r="95" spans="1:16" ht="27.75" thickBot="1">
      <c r="A95" s="130"/>
      <c r="B95" s="132"/>
      <c r="C95" s="130"/>
      <c r="D95" s="132"/>
      <c r="E95" s="28" t="s">
        <v>188</v>
      </c>
      <c r="F95" s="29" t="s">
        <v>198</v>
      </c>
      <c r="G95" s="28">
        <v>2</v>
      </c>
      <c r="H95" s="28" t="s">
        <v>199</v>
      </c>
      <c r="I95" s="2">
        <v>20000</v>
      </c>
      <c r="J95" s="2">
        <v>40000</v>
      </c>
      <c r="K95" s="28">
        <v>2</v>
      </c>
      <c r="L95" s="2"/>
      <c r="M95" s="28"/>
      <c r="N95" s="2">
        <v>40000</v>
      </c>
      <c r="O95" s="28" t="s">
        <v>1016</v>
      </c>
      <c r="P95" s="18" t="s">
        <v>1046</v>
      </c>
    </row>
    <row r="96" spans="1:16" ht="81.75" thickBot="1">
      <c r="A96" s="130"/>
      <c r="B96" s="132"/>
      <c r="C96" s="130"/>
      <c r="D96" s="132"/>
      <c r="E96" s="28" t="s">
        <v>189</v>
      </c>
      <c r="F96" s="29" t="s">
        <v>201</v>
      </c>
      <c r="G96" s="28">
        <v>6</v>
      </c>
      <c r="H96" s="28" t="s">
        <v>70</v>
      </c>
      <c r="I96" s="2">
        <v>20000</v>
      </c>
      <c r="J96" s="2">
        <v>120000</v>
      </c>
      <c r="K96" s="28">
        <v>2</v>
      </c>
      <c r="L96" s="2"/>
      <c r="M96" s="28"/>
      <c r="N96" s="2">
        <v>120000</v>
      </c>
      <c r="O96" s="28" t="s">
        <v>1048</v>
      </c>
      <c r="P96" s="18" t="s">
        <v>1047</v>
      </c>
    </row>
    <row r="97" spans="1:16" ht="27.75" thickBot="1">
      <c r="A97" s="130"/>
      <c r="B97" s="132"/>
      <c r="C97" s="130"/>
      <c r="D97" s="132"/>
      <c r="E97" s="28" t="s">
        <v>190</v>
      </c>
      <c r="F97" s="29" t="s">
        <v>204</v>
      </c>
      <c r="G97" s="28">
        <v>13</v>
      </c>
      <c r="H97" s="28" t="s">
        <v>205</v>
      </c>
      <c r="I97" s="2">
        <v>50000</v>
      </c>
      <c r="J97" s="2">
        <v>650000</v>
      </c>
      <c r="K97" s="28" t="s">
        <v>206</v>
      </c>
      <c r="L97" s="2">
        <v>350000</v>
      </c>
      <c r="M97" s="28" t="s">
        <v>1011</v>
      </c>
      <c r="N97" s="2">
        <v>300000</v>
      </c>
      <c r="O97" s="28" t="s">
        <v>1011</v>
      </c>
      <c r="P97" s="18" t="s">
        <v>1049</v>
      </c>
    </row>
    <row r="98" spans="1:16" ht="27.75" thickBot="1">
      <c r="A98" s="130"/>
      <c r="B98" s="132"/>
      <c r="C98" s="130"/>
      <c r="D98" s="132"/>
      <c r="E98" s="28" t="s">
        <v>191</v>
      </c>
      <c r="F98" s="29" t="s">
        <v>1155</v>
      </c>
      <c r="G98" s="28">
        <v>4</v>
      </c>
      <c r="H98" s="28" t="s">
        <v>199</v>
      </c>
      <c r="I98" s="2">
        <v>120000</v>
      </c>
      <c r="J98" s="2">
        <v>480000</v>
      </c>
      <c r="K98" s="28">
        <v>2</v>
      </c>
      <c r="L98" s="2">
        <v>240000</v>
      </c>
      <c r="M98" s="28" t="s">
        <v>1011</v>
      </c>
      <c r="N98" s="2">
        <v>240000</v>
      </c>
      <c r="O98" s="28" t="s">
        <v>1011</v>
      </c>
      <c r="P98" s="18" t="s">
        <v>1050</v>
      </c>
    </row>
    <row r="99" spans="1:16" ht="41.25" thickBot="1">
      <c r="A99" s="130"/>
      <c r="B99" s="132"/>
      <c r="C99" s="113"/>
      <c r="D99" s="133"/>
      <c r="E99" s="28" t="s">
        <v>1004</v>
      </c>
      <c r="F99" s="29" t="s">
        <v>1156</v>
      </c>
      <c r="G99" s="28">
        <v>4</v>
      </c>
      <c r="H99" s="28" t="s">
        <v>70</v>
      </c>
      <c r="I99" s="2">
        <v>15000</v>
      </c>
      <c r="J99" s="2">
        <v>60000</v>
      </c>
      <c r="K99" s="28">
        <v>3</v>
      </c>
      <c r="L99" s="2">
        <v>30000</v>
      </c>
      <c r="M99" s="28" t="s">
        <v>1011</v>
      </c>
      <c r="N99" s="2">
        <v>30000</v>
      </c>
      <c r="O99" s="28" t="s">
        <v>1011</v>
      </c>
      <c r="P99" s="18" t="s">
        <v>1051</v>
      </c>
    </row>
    <row r="100" spans="1:16" ht="81.75" thickBot="1">
      <c r="A100" s="130"/>
      <c r="B100" s="132"/>
      <c r="C100" s="112" t="s">
        <v>192</v>
      </c>
      <c r="D100" s="131" t="s">
        <v>208</v>
      </c>
      <c r="E100" s="28" t="s">
        <v>194</v>
      </c>
      <c r="F100" s="29" t="s">
        <v>209</v>
      </c>
      <c r="G100" s="28">
        <v>1</v>
      </c>
      <c r="H100" s="28" t="s">
        <v>70</v>
      </c>
      <c r="I100" s="2">
        <v>36000</v>
      </c>
      <c r="J100" s="2">
        <v>36000</v>
      </c>
      <c r="K100" s="28">
        <v>4</v>
      </c>
      <c r="L100" s="2">
        <v>36000</v>
      </c>
      <c r="M100" s="28" t="s">
        <v>1018</v>
      </c>
      <c r="N100" s="2"/>
      <c r="O100" s="28"/>
      <c r="P100" s="18" t="s">
        <v>1052</v>
      </c>
    </row>
    <row r="101" spans="1:16" ht="54.75" thickBot="1">
      <c r="A101" s="130"/>
      <c r="B101" s="132"/>
      <c r="C101" s="130"/>
      <c r="D101" s="132"/>
      <c r="E101" s="28" t="s">
        <v>197</v>
      </c>
      <c r="F101" s="29" t="s">
        <v>210</v>
      </c>
      <c r="G101" s="28">
        <v>3</v>
      </c>
      <c r="H101" s="28" t="s">
        <v>211</v>
      </c>
      <c r="I101" s="2">
        <v>20000</v>
      </c>
      <c r="J101" s="2">
        <v>60000</v>
      </c>
      <c r="K101" s="28">
        <v>2</v>
      </c>
      <c r="L101" s="2">
        <v>40000</v>
      </c>
      <c r="M101" s="28" t="s">
        <v>1022</v>
      </c>
      <c r="N101" s="2">
        <v>20000</v>
      </c>
      <c r="O101" s="28" t="s">
        <v>1015</v>
      </c>
      <c r="P101" s="18" t="s">
        <v>1053</v>
      </c>
    </row>
    <row r="102" spans="1:16" ht="14.25" thickBot="1">
      <c r="A102" s="130"/>
      <c r="B102" s="132"/>
      <c r="C102" s="130"/>
      <c r="D102" s="132"/>
      <c r="E102" s="28" t="s">
        <v>200</v>
      </c>
      <c r="F102" s="29" t="s">
        <v>212</v>
      </c>
      <c r="G102" s="28">
        <v>1</v>
      </c>
      <c r="H102" s="28" t="s">
        <v>70</v>
      </c>
      <c r="I102" s="2" t="s">
        <v>213</v>
      </c>
      <c r="J102" s="2">
        <v>1012000</v>
      </c>
      <c r="K102" s="28">
        <v>4</v>
      </c>
      <c r="L102" s="2">
        <v>1012000</v>
      </c>
      <c r="M102" s="28" t="s">
        <v>1022</v>
      </c>
      <c r="N102" s="2"/>
      <c r="O102" s="28"/>
      <c r="P102" s="18" t="s">
        <v>1054</v>
      </c>
    </row>
    <row r="103" spans="1:16" ht="27.75" thickBot="1">
      <c r="A103" s="130"/>
      <c r="B103" s="132"/>
      <c r="C103" s="130"/>
      <c r="D103" s="132"/>
      <c r="E103" s="28" t="s">
        <v>202</v>
      </c>
      <c r="F103" s="29" t="s">
        <v>214</v>
      </c>
      <c r="G103" s="28">
        <v>4</v>
      </c>
      <c r="H103" s="28" t="s">
        <v>199</v>
      </c>
      <c r="I103" s="2">
        <v>180000</v>
      </c>
      <c r="J103" s="2">
        <v>720000</v>
      </c>
      <c r="K103" s="28">
        <v>2</v>
      </c>
      <c r="L103" s="2">
        <v>360000</v>
      </c>
      <c r="M103" s="28" t="s">
        <v>1011</v>
      </c>
      <c r="N103" s="2">
        <v>360000</v>
      </c>
      <c r="O103" s="28" t="s">
        <v>1011</v>
      </c>
      <c r="P103" s="18" t="s">
        <v>215</v>
      </c>
    </row>
    <row r="104" spans="1:16" ht="14.25" thickBot="1">
      <c r="A104" s="113"/>
      <c r="B104" s="133"/>
      <c r="C104" s="113"/>
      <c r="D104" s="133"/>
      <c r="E104" s="28" t="s">
        <v>203</v>
      </c>
      <c r="F104" s="29" t="s">
        <v>976</v>
      </c>
      <c r="G104" s="28">
        <v>1</v>
      </c>
      <c r="H104" s="28" t="s">
        <v>70</v>
      </c>
      <c r="I104" s="2">
        <v>220000</v>
      </c>
      <c r="J104" s="2">
        <v>220000</v>
      </c>
      <c r="K104" s="28">
        <v>4</v>
      </c>
      <c r="L104" s="2">
        <v>110000</v>
      </c>
      <c r="M104" s="28" t="s">
        <v>1011</v>
      </c>
      <c r="N104" s="2">
        <v>110000</v>
      </c>
      <c r="O104" s="28" t="s">
        <v>1011</v>
      </c>
      <c r="P104" s="18" t="s">
        <v>207</v>
      </c>
    </row>
    <row r="105" spans="1:16" s="100" customFormat="1" ht="17.25" thickBot="1">
      <c r="A105" s="59"/>
      <c r="B105" s="60"/>
      <c r="C105" s="61"/>
      <c r="D105" s="60"/>
      <c r="E105" s="62"/>
      <c r="F105" s="63"/>
      <c r="G105" s="62"/>
      <c r="H105" s="62"/>
      <c r="I105" s="64"/>
      <c r="J105" s="54">
        <f>SUM(J94:J104)</f>
        <v>3670000</v>
      </c>
      <c r="K105" s="99"/>
      <c r="L105" s="54">
        <f>SUM(L94:L104)</f>
        <v>2314000</v>
      </c>
      <c r="M105" s="67">
        <f>L105/J105</f>
        <v>0.63051771117166211</v>
      </c>
      <c r="N105" s="54">
        <f>SUM(N94:N104)</f>
        <v>1356000</v>
      </c>
      <c r="O105" s="67">
        <f>N105/J105</f>
        <v>0.36948228882833789</v>
      </c>
      <c r="P105" s="66"/>
    </row>
    <row r="106" spans="1:16" ht="15.75" thickBot="1">
      <c r="A106" s="116" t="s">
        <v>216</v>
      </c>
      <c r="B106" s="117"/>
      <c r="C106" s="117"/>
      <c r="D106" s="117"/>
      <c r="E106" s="117"/>
      <c r="F106" s="117"/>
      <c r="G106" s="117"/>
      <c r="H106" s="117"/>
      <c r="I106" s="118"/>
      <c r="J106" s="3">
        <f>SUM(J105,J93,J45)</f>
        <v>37361367</v>
      </c>
      <c r="K106" s="51"/>
      <c r="L106" s="3">
        <v>22084752</v>
      </c>
      <c r="M106" s="51">
        <f>L106/J106</f>
        <v>0.59111199009393844</v>
      </c>
      <c r="N106" s="3">
        <f>SUM(N105,N93,N45)</f>
        <v>15276615</v>
      </c>
      <c r="O106" s="51">
        <f>N106/J106</f>
        <v>0.4088880099060615</v>
      </c>
      <c r="P106" s="20"/>
    </row>
    <row r="107" spans="1:16" ht="15.75" thickBot="1">
      <c r="A107" s="134" t="s">
        <v>217</v>
      </c>
      <c r="B107" s="135"/>
      <c r="C107" s="135"/>
      <c r="D107" s="135"/>
      <c r="E107" s="135"/>
      <c r="F107" s="135"/>
      <c r="G107" s="135"/>
      <c r="H107" s="135"/>
      <c r="I107" s="135"/>
      <c r="J107" s="135"/>
      <c r="K107" s="135"/>
      <c r="L107" s="135"/>
      <c r="M107" s="135"/>
      <c r="N107" s="135"/>
      <c r="O107" s="135"/>
      <c r="P107" s="136"/>
    </row>
    <row r="108" spans="1:16" ht="14.25" thickBot="1">
      <c r="A108" s="137" t="s">
        <v>1</v>
      </c>
      <c r="B108" s="138"/>
      <c r="C108" s="137" t="s">
        <v>2</v>
      </c>
      <c r="D108" s="138"/>
      <c r="E108" s="137" t="s">
        <v>3</v>
      </c>
      <c r="F108" s="139"/>
      <c r="G108" s="139"/>
      <c r="H108" s="139"/>
      <c r="I108" s="139"/>
      <c r="J108" s="139"/>
      <c r="K108" s="139"/>
      <c r="L108" s="139"/>
      <c r="M108" s="139"/>
      <c r="N108" s="139"/>
      <c r="O108" s="139"/>
      <c r="P108" s="138"/>
    </row>
    <row r="109" spans="1:16" ht="14.25" thickBot="1">
      <c r="A109" s="30" t="s">
        <v>4</v>
      </c>
      <c r="B109" s="30" t="s">
        <v>5</v>
      </c>
      <c r="C109" s="30" t="s">
        <v>4</v>
      </c>
      <c r="D109" s="30" t="s">
        <v>5</v>
      </c>
      <c r="E109" s="30" t="s">
        <v>4</v>
      </c>
      <c r="F109" s="15" t="s">
        <v>6</v>
      </c>
      <c r="G109" s="30" t="s">
        <v>7</v>
      </c>
      <c r="H109" s="30" t="s">
        <v>8</v>
      </c>
      <c r="I109" s="9" t="s">
        <v>9</v>
      </c>
      <c r="J109" s="1" t="s">
        <v>10</v>
      </c>
      <c r="K109" s="30" t="s">
        <v>11</v>
      </c>
      <c r="L109" s="50">
        <v>2011</v>
      </c>
      <c r="M109" s="30" t="s">
        <v>1010</v>
      </c>
      <c r="N109" s="50">
        <v>2012</v>
      </c>
      <c r="O109" s="30" t="s">
        <v>1010</v>
      </c>
      <c r="P109" s="17" t="s">
        <v>12</v>
      </c>
    </row>
    <row r="110" spans="1:16" ht="14.25" customHeight="1" thickBot="1">
      <c r="A110" s="124">
        <v>2.1</v>
      </c>
      <c r="B110" s="127" t="s">
        <v>218</v>
      </c>
      <c r="C110" s="112" t="s">
        <v>219</v>
      </c>
      <c r="D110" s="131" t="s">
        <v>220</v>
      </c>
      <c r="E110" s="28" t="s">
        <v>221</v>
      </c>
      <c r="F110" s="32" t="s">
        <v>222</v>
      </c>
      <c r="G110" s="5">
        <v>2</v>
      </c>
      <c r="H110" s="33" t="s">
        <v>223</v>
      </c>
      <c r="I110" s="2">
        <v>50000</v>
      </c>
      <c r="J110" s="2">
        <v>100000</v>
      </c>
      <c r="K110" s="5">
        <v>2</v>
      </c>
      <c r="L110" s="45">
        <v>100000</v>
      </c>
      <c r="M110" s="5" t="s">
        <v>1030</v>
      </c>
      <c r="N110" s="45"/>
      <c r="O110" s="5"/>
      <c r="P110" s="19" t="s">
        <v>224</v>
      </c>
    </row>
    <row r="111" spans="1:16" ht="41.25" thickBot="1">
      <c r="A111" s="148"/>
      <c r="B111" s="148"/>
      <c r="C111" s="149"/>
      <c r="D111" s="149"/>
      <c r="E111" s="28" t="s">
        <v>225</v>
      </c>
      <c r="F111" s="29" t="s">
        <v>1157</v>
      </c>
      <c r="G111" s="28">
        <v>40</v>
      </c>
      <c r="H111" s="28" t="s">
        <v>1167</v>
      </c>
      <c r="I111" s="2">
        <v>2250</v>
      </c>
      <c r="J111" s="2">
        <v>90000</v>
      </c>
      <c r="K111" s="28">
        <v>2</v>
      </c>
      <c r="L111" s="45">
        <v>45000</v>
      </c>
      <c r="M111" s="28" t="s">
        <v>1022</v>
      </c>
      <c r="N111" s="45">
        <v>45000</v>
      </c>
      <c r="O111" s="28" t="s">
        <v>1024</v>
      </c>
      <c r="P111" s="18" t="s">
        <v>1055</v>
      </c>
    </row>
    <row r="112" spans="1:16" ht="41.25" thickBot="1">
      <c r="A112" s="148"/>
      <c r="B112" s="148"/>
      <c r="C112" s="112" t="s">
        <v>226</v>
      </c>
      <c r="D112" s="131" t="s">
        <v>227</v>
      </c>
      <c r="E112" s="28" t="s">
        <v>228</v>
      </c>
      <c r="F112" s="29" t="s">
        <v>229</v>
      </c>
      <c r="G112" s="28">
        <v>2</v>
      </c>
      <c r="H112" s="28" t="s">
        <v>230</v>
      </c>
      <c r="I112" s="2">
        <v>50000</v>
      </c>
      <c r="J112" s="2">
        <v>100000</v>
      </c>
      <c r="K112" s="28">
        <v>2</v>
      </c>
      <c r="L112" s="45">
        <v>100000</v>
      </c>
      <c r="M112" s="28" t="s">
        <v>1056</v>
      </c>
      <c r="N112" s="45"/>
      <c r="O112" s="28"/>
      <c r="P112" s="18" t="s">
        <v>231</v>
      </c>
    </row>
    <row r="113" spans="1:16" ht="27.75" thickBot="1">
      <c r="A113" s="148"/>
      <c r="B113" s="148"/>
      <c r="C113" s="113"/>
      <c r="D113" s="133"/>
      <c r="E113" s="28" t="s">
        <v>232</v>
      </c>
      <c r="F113" s="29" t="s">
        <v>233</v>
      </c>
      <c r="G113" s="28">
        <v>10</v>
      </c>
      <c r="H113" s="28" t="s">
        <v>1167</v>
      </c>
      <c r="I113" s="2">
        <v>2250</v>
      </c>
      <c r="J113" s="2">
        <v>22500</v>
      </c>
      <c r="K113" s="28">
        <v>2</v>
      </c>
      <c r="L113" s="45">
        <v>11250</v>
      </c>
      <c r="M113" s="28" t="s">
        <v>1022</v>
      </c>
      <c r="N113" s="45">
        <v>11250</v>
      </c>
      <c r="O113" s="28" t="s">
        <v>1024</v>
      </c>
      <c r="P113" s="18" t="s">
        <v>234</v>
      </c>
    </row>
    <row r="114" spans="1:16" ht="27.75" thickBot="1">
      <c r="A114" s="148"/>
      <c r="B114" s="148"/>
      <c r="C114" s="112" t="s">
        <v>235</v>
      </c>
      <c r="D114" s="131" t="s">
        <v>236</v>
      </c>
      <c r="E114" s="28" t="s">
        <v>237</v>
      </c>
      <c r="F114" s="29" t="s">
        <v>238</v>
      </c>
      <c r="G114" s="28">
        <v>2</v>
      </c>
      <c r="H114" s="28" t="s">
        <v>239</v>
      </c>
      <c r="I114" s="2">
        <v>100000</v>
      </c>
      <c r="J114" s="2">
        <v>200000</v>
      </c>
      <c r="K114" s="28">
        <v>2</v>
      </c>
      <c r="L114" s="45">
        <v>100000</v>
      </c>
      <c r="M114" s="28" t="s">
        <v>1031</v>
      </c>
      <c r="N114" s="45">
        <v>100000</v>
      </c>
      <c r="O114" s="28" t="s">
        <v>1030</v>
      </c>
      <c r="P114" s="18" t="s">
        <v>240</v>
      </c>
    </row>
    <row r="115" spans="1:16" ht="54.75" thickBot="1">
      <c r="A115" s="148"/>
      <c r="B115" s="148"/>
      <c r="C115" s="113"/>
      <c r="D115" s="133"/>
      <c r="E115" s="28" t="s">
        <v>241</v>
      </c>
      <c r="F115" s="29" t="s">
        <v>242</v>
      </c>
      <c r="G115" s="28">
        <v>8</v>
      </c>
      <c r="H115" s="28" t="s">
        <v>385</v>
      </c>
      <c r="I115" s="2">
        <v>150000</v>
      </c>
      <c r="J115" s="2">
        <v>1200000</v>
      </c>
      <c r="K115" s="28">
        <v>2</v>
      </c>
      <c r="L115" s="45">
        <v>600000</v>
      </c>
      <c r="M115" s="28" t="s">
        <v>1022</v>
      </c>
      <c r="N115" s="45">
        <v>600000</v>
      </c>
      <c r="O115" s="28" t="s">
        <v>1024</v>
      </c>
      <c r="P115" s="18" t="s">
        <v>243</v>
      </c>
    </row>
    <row r="116" spans="1:16" ht="46.5" customHeight="1" thickBot="1">
      <c r="A116" s="148"/>
      <c r="B116" s="148"/>
      <c r="C116" s="112" t="s">
        <v>244</v>
      </c>
      <c r="D116" s="131" t="s">
        <v>245</v>
      </c>
      <c r="E116" s="28" t="s">
        <v>246</v>
      </c>
      <c r="F116" s="29" t="s">
        <v>247</v>
      </c>
      <c r="G116" s="28">
        <v>4</v>
      </c>
      <c r="H116" s="39" t="s">
        <v>248</v>
      </c>
      <c r="I116" s="2">
        <v>65000</v>
      </c>
      <c r="J116" s="2">
        <v>260000</v>
      </c>
      <c r="K116" s="28">
        <v>4</v>
      </c>
      <c r="L116" s="45">
        <v>260000</v>
      </c>
      <c r="M116" s="28" t="s">
        <v>1030</v>
      </c>
      <c r="N116" s="45"/>
      <c r="O116" s="28"/>
      <c r="P116" s="18" t="s">
        <v>249</v>
      </c>
    </row>
    <row r="117" spans="1:16" ht="27.75" customHeight="1" thickBot="1">
      <c r="A117" s="148"/>
      <c r="B117" s="148"/>
      <c r="C117" s="148"/>
      <c r="D117" s="148"/>
      <c r="E117" s="28" t="s">
        <v>250</v>
      </c>
      <c r="F117" s="29" t="s">
        <v>251</v>
      </c>
      <c r="G117" s="28">
        <v>1</v>
      </c>
      <c r="H117" s="28" t="s">
        <v>37</v>
      </c>
      <c r="I117" s="2">
        <v>300000</v>
      </c>
      <c r="J117" s="2">
        <v>300000</v>
      </c>
      <c r="K117" s="28">
        <v>4</v>
      </c>
      <c r="L117" s="2">
        <v>300000</v>
      </c>
      <c r="M117" s="28" t="s">
        <v>1056</v>
      </c>
      <c r="N117" s="45"/>
      <c r="O117" s="28"/>
      <c r="P117" s="102" t="s">
        <v>252</v>
      </c>
    </row>
    <row r="118" spans="1:16" ht="14.25" thickBot="1">
      <c r="A118" s="148"/>
      <c r="B118" s="148"/>
      <c r="C118" s="148"/>
      <c r="D118" s="148"/>
      <c r="E118" s="28" t="s">
        <v>253</v>
      </c>
      <c r="F118" s="29" t="s">
        <v>254</v>
      </c>
      <c r="G118" s="28">
        <v>1</v>
      </c>
      <c r="H118" s="28" t="s">
        <v>37</v>
      </c>
      <c r="I118" s="2">
        <v>15000</v>
      </c>
      <c r="J118" s="2">
        <v>15000</v>
      </c>
      <c r="K118" s="28">
        <v>4</v>
      </c>
      <c r="L118" s="2">
        <v>15000</v>
      </c>
      <c r="M118" s="28" t="s">
        <v>1056</v>
      </c>
      <c r="N118" s="45"/>
      <c r="O118" s="28"/>
      <c r="P118" s="103"/>
    </row>
    <row r="119" spans="1:16" ht="14.25" thickBot="1">
      <c r="A119" s="148"/>
      <c r="B119" s="148"/>
      <c r="C119" s="148"/>
      <c r="D119" s="148"/>
      <c r="E119" s="28" t="s">
        <v>255</v>
      </c>
      <c r="F119" s="29" t="s">
        <v>256</v>
      </c>
      <c r="G119" s="28">
        <v>10</v>
      </c>
      <c r="H119" s="28" t="s">
        <v>37</v>
      </c>
      <c r="I119" s="2">
        <v>25000</v>
      </c>
      <c r="J119" s="2">
        <v>250000</v>
      </c>
      <c r="K119" s="28">
        <v>4</v>
      </c>
      <c r="L119" s="2">
        <v>250000</v>
      </c>
      <c r="M119" s="28" t="s">
        <v>1056</v>
      </c>
      <c r="N119" s="45"/>
      <c r="O119" s="28"/>
      <c r="P119" s="103"/>
    </row>
    <row r="120" spans="1:16" ht="41.25" thickBot="1">
      <c r="A120" s="148"/>
      <c r="B120" s="148"/>
      <c r="C120" s="148"/>
      <c r="D120" s="148"/>
      <c r="E120" s="28" t="s">
        <v>257</v>
      </c>
      <c r="F120" s="29" t="s">
        <v>258</v>
      </c>
      <c r="G120" s="28">
        <v>2</v>
      </c>
      <c r="H120" s="28" t="s">
        <v>37</v>
      </c>
      <c r="I120" s="2">
        <v>35000</v>
      </c>
      <c r="J120" s="2">
        <v>70000</v>
      </c>
      <c r="K120" s="28">
        <v>4</v>
      </c>
      <c r="L120" s="2">
        <v>70000</v>
      </c>
      <c r="M120" s="28" t="s">
        <v>1056</v>
      </c>
      <c r="N120" s="45"/>
      <c r="O120" s="28"/>
      <c r="P120" s="103"/>
    </row>
    <row r="121" spans="1:16" ht="27.75" thickBot="1">
      <c r="A121" s="148"/>
      <c r="B121" s="148"/>
      <c r="C121" s="148"/>
      <c r="D121" s="148"/>
      <c r="E121" s="28" t="s">
        <v>259</v>
      </c>
      <c r="F121" s="29" t="s">
        <v>260</v>
      </c>
      <c r="G121" s="28">
        <v>1</v>
      </c>
      <c r="H121" s="28" t="s">
        <v>37</v>
      </c>
      <c r="I121" s="2">
        <v>30000</v>
      </c>
      <c r="J121" s="2">
        <v>30000</v>
      </c>
      <c r="K121" s="28">
        <v>4</v>
      </c>
      <c r="L121" s="2">
        <v>30000</v>
      </c>
      <c r="M121" s="28" t="s">
        <v>1056</v>
      </c>
      <c r="N121" s="45"/>
      <c r="O121" s="28"/>
      <c r="P121" s="103"/>
    </row>
    <row r="122" spans="1:16" ht="27.75" thickBot="1">
      <c r="A122" s="148"/>
      <c r="B122" s="148"/>
      <c r="C122" s="148"/>
      <c r="D122" s="148"/>
      <c r="E122" s="28" t="s">
        <v>261</v>
      </c>
      <c r="F122" s="29" t="s">
        <v>262</v>
      </c>
      <c r="G122" s="28">
        <v>1</v>
      </c>
      <c r="H122" s="28" t="s">
        <v>37</v>
      </c>
      <c r="I122" s="2">
        <v>45000</v>
      </c>
      <c r="J122" s="2">
        <v>45000</v>
      </c>
      <c r="K122" s="28">
        <v>4</v>
      </c>
      <c r="L122" s="2">
        <v>45000</v>
      </c>
      <c r="M122" s="28" t="s">
        <v>1056</v>
      </c>
      <c r="N122" s="45"/>
      <c r="O122" s="28"/>
      <c r="P122" s="103"/>
    </row>
    <row r="123" spans="1:16" ht="41.25" thickBot="1">
      <c r="A123" s="148"/>
      <c r="B123" s="148"/>
      <c r="C123" s="148"/>
      <c r="D123" s="148"/>
      <c r="E123" s="28" t="s">
        <v>263</v>
      </c>
      <c r="F123" s="29" t="s">
        <v>264</v>
      </c>
      <c r="G123" s="28">
        <v>5</v>
      </c>
      <c r="H123" s="28" t="s">
        <v>37</v>
      </c>
      <c r="I123" s="2">
        <v>15000</v>
      </c>
      <c r="J123" s="2">
        <v>75000</v>
      </c>
      <c r="K123" s="28">
        <v>4</v>
      </c>
      <c r="L123" s="2">
        <v>75000</v>
      </c>
      <c r="M123" s="28" t="s">
        <v>1056</v>
      </c>
      <c r="N123" s="45"/>
      <c r="O123" s="28"/>
      <c r="P123" s="103"/>
    </row>
    <row r="124" spans="1:16" ht="27.75" thickBot="1">
      <c r="A124" s="148"/>
      <c r="B124" s="148"/>
      <c r="C124" s="148"/>
      <c r="D124" s="148"/>
      <c r="E124" s="28" t="s">
        <v>265</v>
      </c>
      <c r="F124" s="29" t="s">
        <v>266</v>
      </c>
      <c r="G124" s="28">
        <v>1</v>
      </c>
      <c r="H124" s="28" t="s">
        <v>37</v>
      </c>
      <c r="I124" s="2">
        <v>60000</v>
      </c>
      <c r="J124" s="2">
        <v>60000</v>
      </c>
      <c r="K124" s="28">
        <v>4</v>
      </c>
      <c r="L124" s="2">
        <v>60000</v>
      </c>
      <c r="M124" s="28" t="s">
        <v>1056</v>
      </c>
      <c r="N124" s="45"/>
      <c r="O124" s="28"/>
      <c r="P124" s="103"/>
    </row>
    <row r="125" spans="1:16" ht="14.25" thickBot="1">
      <c r="A125" s="148"/>
      <c r="B125" s="148"/>
      <c r="C125" s="148"/>
      <c r="D125" s="148"/>
      <c r="E125" s="28" t="s">
        <v>267</v>
      </c>
      <c r="F125" s="29" t="s">
        <v>268</v>
      </c>
      <c r="G125" s="28">
        <v>1</v>
      </c>
      <c r="H125" s="28" t="s">
        <v>37</v>
      </c>
      <c r="I125" s="2">
        <v>80000</v>
      </c>
      <c r="J125" s="2">
        <v>80000</v>
      </c>
      <c r="K125" s="28">
        <v>4</v>
      </c>
      <c r="L125" s="2">
        <v>80000</v>
      </c>
      <c r="M125" s="28" t="s">
        <v>1056</v>
      </c>
      <c r="N125" s="45"/>
      <c r="O125" s="28"/>
      <c r="P125" s="103"/>
    </row>
    <row r="126" spans="1:16" ht="14.25" thickBot="1">
      <c r="A126" s="148"/>
      <c r="B126" s="148"/>
      <c r="C126" s="148"/>
      <c r="D126" s="148"/>
      <c r="E126" s="28" t="s">
        <v>269</v>
      </c>
      <c r="F126" s="29" t="s">
        <v>270</v>
      </c>
      <c r="G126" s="28">
        <v>2</v>
      </c>
      <c r="H126" s="28" t="s">
        <v>37</v>
      </c>
      <c r="I126" s="2">
        <v>15000</v>
      </c>
      <c r="J126" s="2">
        <v>30000</v>
      </c>
      <c r="K126" s="28">
        <v>4</v>
      </c>
      <c r="L126" s="2">
        <v>30000</v>
      </c>
      <c r="M126" s="28" t="s">
        <v>1056</v>
      </c>
      <c r="N126" s="45"/>
      <c r="O126" s="28"/>
      <c r="P126" s="103"/>
    </row>
    <row r="127" spans="1:16" ht="14.25" thickBot="1">
      <c r="A127" s="148"/>
      <c r="B127" s="148"/>
      <c r="C127" s="148"/>
      <c r="D127" s="148"/>
      <c r="E127" s="28" t="s">
        <v>271</v>
      </c>
      <c r="F127" s="29" t="s">
        <v>272</v>
      </c>
      <c r="G127" s="28">
        <v>1</v>
      </c>
      <c r="H127" s="28" t="s">
        <v>37</v>
      </c>
      <c r="I127" s="2">
        <v>45000</v>
      </c>
      <c r="J127" s="2">
        <v>45000</v>
      </c>
      <c r="K127" s="28">
        <v>4</v>
      </c>
      <c r="L127" s="2">
        <v>45000</v>
      </c>
      <c r="M127" s="28" t="s">
        <v>1056</v>
      </c>
      <c r="N127" s="45"/>
      <c r="O127" s="28"/>
      <c r="P127" s="103"/>
    </row>
    <row r="128" spans="1:16" ht="14.25" thickBot="1">
      <c r="A128" s="148"/>
      <c r="B128" s="148"/>
      <c r="C128" s="148"/>
      <c r="D128" s="148"/>
      <c r="E128" s="28" t="s">
        <v>273</v>
      </c>
      <c r="F128" s="29" t="s">
        <v>274</v>
      </c>
      <c r="G128" s="28">
        <v>1</v>
      </c>
      <c r="H128" s="28" t="s">
        <v>37</v>
      </c>
      <c r="I128" s="2">
        <v>10000</v>
      </c>
      <c r="J128" s="2">
        <v>10000</v>
      </c>
      <c r="K128" s="28">
        <v>4</v>
      </c>
      <c r="L128" s="2">
        <v>10000</v>
      </c>
      <c r="M128" s="28" t="s">
        <v>1056</v>
      </c>
      <c r="N128" s="45"/>
      <c r="O128" s="28"/>
      <c r="P128" s="103"/>
    </row>
    <row r="129" spans="1:16" ht="27.75" thickBot="1">
      <c r="A129" s="148"/>
      <c r="B129" s="148"/>
      <c r="C129" s="148"/>
      <c r="D129" s="148"/>
      <c r="E129" s="28" t="s">
        <v>275</v>
      </c>
      <c r="F129" s="29" t="s">
        <v>276</v>
      </c>
      <c r="G129" s="28">
        <v>5</v>
      </c>
      <c r="H129" s="28" t="s">
        <v>37</v>
      </c>
      <c r="I129" s="2">
        <v>2500</v>
      </c>
      <c r="J129" s="2">
        <v>12500</v>
      </c>
      <c r="K129" s="28">
        <v>4</v>
      </c>
      <c r="L129" s="2">
        <v>12500</v>
      </c>
      <c r="M129" s="28" t="s">
        <v>1056</v>
      </c>
      <c r="N129" s="45"/>
      <c r="O129" s="28"/>
      <c r="P129" s="103"/>
    </row>
    <row r="130" spans="1:16" ht="14.25" thickBot="1">
      <c r="A130" s="148"/>
      <c r="B130" s="148"/>
      <c r="C130" s="148"/>
      <c r="D130" s="148"/>
      <c r="E130" s="28" t="s">
        <v>277</v>
      </c>
      <c r="F130" s="29" t="s">
        <v>278</v>
      </c>
      <c r="G130" s="28">
        <v>10</v>
      </c>
      <c r="H130" s="28" t="s">
        <v>37</v>
      </c>
      <c r="I130" s="2">
        <v>1200</v>
      </c>
      <c r="J130" s="2">
        <v>12000</v>
      </c>
      <c r="K130" s="28">
        <v>4</v>
      </c>
      <c r="L130" s="2">
        <v>12000</v>
      </c>
      <c r="M130" s="28" t="s">
        <v>1056</v>
      </c>
      <c r="N130" s="45"/>
      <c r="O130" s="28"/>
      <c r="P130" s="103"/>
    </row>
    <row r="131" spans="1:16" ht="27.75" thickBot="1">
      <c r="A131" s="148"/>
      <c r="B131" s="148"/>
      <c r="C131" s="148"/>
      <c r="D131" s="148"/>
      <c r="E131" s="28" t="s">
        <v>279</v>
      </c>
      <c r="F131" s="29" t="s">
        <v>280</v>
      </c>
      <c r="G131" s="28">
        <v>2</v>
      </c>
      <c r="H131" s="28" t="s">
        <v>37</v>
      </c>
      <c r="I131" s="2">
        <v>3500</v>
      </c>
      <c r="J131" s="2">
        <v>7000</v>
      </c>
      <c r="K131" s="28">
        <v>4</v>
      </c>
      <c r="L131" s="2">
        <v>7000</v>
      </c>
      <c r="M131" s="28" t="s">
        <v>1056</v>
      </c>
      <c r="N131" s="45"/>
      <c r="O131" s="28"/>
      <c r="P131" s="103"/>
    </row>
    <row r="132" spans="1:16" ht="27.75" thickBot="1">
      <c r="A132" s="148"/>
      <c r="B132" s="148"/>
      <c r="C132" s="148"/>
      <c r="D132" s="148"/>
      <c r="E132" s="28" t="s">
        <v>281</v>
      </c>
      <c r="F132" s="29" t="s">
        <v>282</v>
      </c>
      <c r="G132" s="28">
        <v>1</v>
      </c>
      <c r="H132" s="28" t="s">
        <v>37</v>
      </c>
      <c r="I132" s="2">
        <v>50000</v>
      </c>
      <c r="J132" s="2">
        <v>50000</v>
      </c>
      <c r="K132" s="28">
        <v>4</v>
      </c>
      <c r="L132" s="2">
        <v>50000</v>
      </c>
      <c r="M132" s="28" t="s">
        <v>1056</v>
      </c>
      <c r="N132" s="45"/>
      <c r="O132" s="28"/>
      <c r="P132" s="103"/>
    </row>
    <row r="133" spans="1:16" ht="41.25" thickBot="1">
      <c r="A133" s="149"/>
      <c r="B133" s="149"/>
      <c r="C133" s="149"/>
      <c r="D133" s="149"/>
      <c r="E133" s="28" t="s">
        <v>283</v>
      </c>
      <c r="F133" s="29" t="s">
        <v>284</v>
      </c>
      <c r="G133" s="28">
        <v>1</v>
      </c>
      <c r="H133" s="28" t="s">
        <v>37</v>
      </c>
      <c r="I133" s="2">
        <v>50000</v>
      </c>
      <c r="J133" s="2">
        <v>50000</v>
      </c>
      <c r="K133" s="28">
        <v>4</v>
      </c>
      <c r="L133" s="2">
        <v>50000</v>
      </c>
      <c r="M133" s="28" t="s">
        <v>1056</v>
      </c>
      <c r="N133" s="45"/>
      <c r="O133" s="28"/>
      <c r="P133" s="104"/>
    </row>
    <row r="134" spans="1:16" s="100" customFormat="1" ht="17.25" thickBot="1">
      <c r="A134" s="68"/>
      <c r="B134" s="68"/>
      <c r="C134" s="68"/>
      <c r="D134" s="68"/>
      <c r="E134" s="52"/>
      <c r="F134" s="53"/>
      <c r="G134" s="52"/>
      <c r="H134" s="52"/>
      <c r="I134" s="54"/>
      <c r="J134" s="54">
        <f>SUM(J110:J133)</f>
        <v>3114000</v>
      </c>
      <c r="K134" s="52"/>
      <c r="L134" s="54">
        <f>SUM(L110:L133)</f>
        <v>2357750</v>
      </c>
      <c r="M134" s="55">
        <f>L134/J134</f>
        <v>0.7571451509312781</v>
      </c>
      <c r="N134" s="54">
        <f>SUM(N110:N133)</f>
        <v>756250</v>
      </c>
      <c r="O134" s="55">
        <f>N134/J134</f>
        <v>0.2428548490687219</v>
      </c>
      <c r="P134" s="69"/>
    </row>
    <row r="135" spans="1:16" ht="21.75" customHeight="1" thickBot="1">
      <c r="A135" s="124">
        <v>2.2000000000000002</v>
      </c>
      <c r="B135" s="127" t="s">
        <v>285</v>
      </c>
      <c r="C135" s="112" t="s">
        <v>286</v>
      </c>
      <c r="D135" s="131" t="s">
        <v>287</v>
      </c>
      <c r="E135" s="28" t="s">
        <v>288</v>
      </c>
      <c r="F135" s="29" t="s">
        <v>289</v>
      </c>
      <c r="G135" s="28">
        <v>1</v>
      </c>
      <c r="H135" s="28" t="s">
        <v>290</v>
      </c>
      <c r="I135" s="2">
        <v>150000</v>
      </c>
      <c r="J135" s="2">
        <v>150000</v>
      </c>
      <c r="K135" s="28">
        <v>2</v>
      </c>
      <c r="L135" s="45">
        <v>150000</v>
      </c>
      <c r="M135" s="28" t="s">
        <v>1025</v>
      </c>
      <c r="N135" s="45"/>
      <c r="O135" s="28"/>
      <c r="P135" s="18" t="s">
        <v>291</v>
      </c>
    </row>
    <row r="136" spans="1:16" ht="26.25" customHeight="1" thickBot="1">
      <c r="A136" s="125"/>
      <c r="B136" s="128"/>
      <c r="C136" s="130"/>
      <c r="D136" s="132"/>
      <c r="E136" s="28" t="s">
        <v>292</v>
      </c>
      <c r="F136" s="29" t="s">
        <v>293</v>
      </c>
      <c r="G136" s="28">
        <v>5</v>
      </c>
      <c r="H136" s="28" t="s">
        <v>294</v>
      </c>
      <c r="I136" s="2">
        <v>100000</v>
      </c>
      <c r="J136" s="2">
        <v>500000</v>
      </c>
      <c r="K136" s="28">
        <v>2</v>
      </c>
      <c r="L136" s="45">
        <v>300000</v>
      </c>
      <c r="M136" s="28" t="s">
        <v>1011</v>
      </c>
      <c r="N136" s="45">
        <v>200000</v>
      </c>
      <c r="O136" s="28" t="s">
        <v>1011</v>
      </c>
      <c r="P136" s="18" t="s">
        <v>1057</v>
      </c>
    </row>
    <row r="137" spans="1:16" ht="54.75" thickBot="1">
      <c r="A137" s="125"/>
      <c r="B137" s="128"/>
      <c r="C137" s="113"/>
      <c r="D137" s="133"/>
      <c r="E137" s="28" t="s">
        <v>295</v>
      </c>
      <c r="F137" s="29" t="s">
        <v>296</v>
      </c>
      <c r="G137" s="28">
        <v>5</v>
      </c>
      <c r="H137" s="28" t="s">
        <v>1168</v>
      </c>
      <c r="I137" s="2">
        <v>8000</v>
      </c>
      <c r="J137" s="2">
        <v>40000</v>
      </c>
      <c r="K137" s="28">
        <v>2</v>
      </c>
      <c r="L137" s="45">
        <v>20000</v>
      </c>
      <c r="M137" s="28" t="s">
        <v>1022</v>
      </c>
      <c r="N137" s="45">
        <v>20000</v>
      </c>
      <c r="O137" s="28" t="s">
        <v>1024</v>
      </c>
      <c r="P137" s="18" t="s">
        <v>1152</v>
      </c>
    </row>
    <row r="138" spans="1:16" ht="28.5" customHeight="1" thickBot="1">
      <c r="A138" s="125"/>
      <c r="B138" s="128"/>
      <c r="C138" s="112" t="s">
        <v>298</v>
      </c>
      <c r="D138" s="131" t="s">
        <v>299</v>
      </c>
      <c r="E138" s="28" t="s">
        <v>300</v>
      </c>
      <c r="F138" s="29" t="s">
        <v>301</v>
      </c>
      <c r="G138" s="28">
        <v>2</v>
      </c>
      <c r="H138" s="39" t="s">
        <v>302</v>
      </c>
      <c r="I138" s="2">
        <v>20000</v>
      </c>
      <c r="J138" s="2">
        <v>40000</v>
      </c>
      <c r="K138" s="28">
        <v>2</v>
      </c>
      <c r="L138" s="45">
        <v>40000</v>
      </c>
      <c r="M138" s="28" t="s">
        <v>1056</v>
      </c>
      <c r="N138" s="45"/>
      <c r="O138" s="28"/>
      <c r="P138" s="18" t="s">
        <v>303</v>
      </c>
    </row>
    <row r="139" spans="1:16" ht="14.25" thickBot="1">
      <c r="A139" s="125"/>
      <c r="B139" s="128"/>
      <c r="C139" s="130"/>
      <c r="D139" s="132"/>
      <c r="E139" s="28" t="s">
        <v>304</v>
      </c>
      <c r="F139" s="32" t="s">
        <v>222</v>
      </c>
      <c r="G139" s="5">
        <v>2</v>
      </c>
      <c r="H139" s="33" t="s">
        <v>223</v>
      </c>
      <c r="I139" s="2">
        <v>75000</v>
      </c>
      <c r="J139" s="2">
        <v>150000</v>
      </c>
      <c r="K139" s="5">
        <v>2</v>
      </c>
      <c r="L139" s="45">
        <v>150000</v>
      </c>
      <c r="M139" s="5" t="s">
        <v>1025</v>
      </c>
      <c r="N139" s="45"/>
      <c r="O139" s="5"/>
      <c r="P139" s="19" t="s">
        <v>305</v>
      </c>
    </row>
    <row r="140" spans="1:16" ht="29.25" customHeight="1" thickBot="1">
      <c r="A140" s="125"/>
      <c r="B140" s="128"/>
      <c r="C140" s="130"/>
      <c r="D140" s="132"/>
      <c r="E140" s="28" t="s">
        <v>306</v>
      </c>
      <c r="F140" s="29" t="s">
        <v>307</v>
      </c>
      <c r="G140" s="28">
        <v>1</v>
      </c>
      <c r="H140" s="28" t="s">
        <v>70</v>
      </c>
      <c r="I140" s="2">
        <v>102050</v>
      </c>
      <c r="J140" s="2">
        <v>102050</v>
      </c>
      <c r="K140" s="28" t="s">
        <v>308</v>
      </c>
      <c r="L140" s="2">
        <v>102050</v>
      </c>
      <c r="M140" s="28" t="s">
        <v>1031</v>
      </c>
      <c r="N140" s="45"/>
      <c r="O140" s="28"/>
      <c r="P140" s="18" t="s">
        <v>309</v>
      </c>
    </row>
    <row r="141" spans="1:16" ht="30.75" customHeight="1" thickBot="1">
      <c r="A141" s="125"/>
      <c r="B141" s="128"/>
      <c r="C141" s="130"/>
      <c r="D141" s="132"/>
      <c r="E141" s="28" t="s">
        <v>310</v>
      </c>
      <c r="F141" s="29" t="s">
        <v>311</v>
      </c>
      <c r="G141" s="28">
        <v>1</v>
      </c>
      <c r="H141" s="28" t="s">
        <v>70</v>
      </c>
      <c r="I141" s="2">
        <v>101000</v>
      </c>
      <c r="J141" s="2">
        <v>101000</v>
      </c>
      <c r="K141" s="28" t="s">
        <v>308</v>
      </c>
      <c r="L141" s="2">
        <v>101000</v>
      </c>
      <c r="M141" s="28" t="s">
        <v>1031</v>
      </c>
      <c r="N141" s="45"/>
      <c r="O141" s="28"/>
      <c r="P141" s="18" t="s">
        <v>312</v>
      </c>
    </row>
    <row r="142" spans="1:16" ht="27.75" thickBot="1">
      <c r="A142" s="125"/>
      <c r="B142" s="128"/>
      <c r="C142" s="130"/>
      <c r="D142" s="132"/>
      <c r="E142" s="28" t="s">
        <v>313</v>
      </c>
      <c r="F142" s="29" t="s">
        <v>946</v>
      </c>
      <c r="G142" s="28">
        <v>1</v>
      </c>
      <c r="H142" s="28" t="s">
        <v>314</v>
      </c>
      <c r="I142" s="2">
        <v>1000000</v>
      </c>
      <c r="J142" s="2"/>
      <c r="K142" s="28">
        <v>4</v>
      </c>
      <c r="L142" s="45"/>
      <c r="M142" s="28"/>
      <c r="N142" s="45"/>
      <c r="O142" s="28"/>
      <c r="P142" s="18" t="s">
        <v>315</v>
      </c>
    </row>
    <row r="143" spans="1:16" ht="33.75" customHeight="1" thickBot="1">
      <c r="A143" s="125"/>
      <c r="B143" s="128"/>
      <c r="C143" s="130"/>
      <c r="D143" s="132"/>
      <c r="E143" s="28" t="s">
        <v>316</v>
      </c>
      <c r="F143" s="29" t="s">
        <v>317</v>
      </c>
      <c r="G143" s="28">
        <v>1</v>
      </c>
      <c r="H143" s="28" t="s">
        <v>70</v>
      </c>
      <c r="I143" s="2">
        <v>932700</v>
      </c>
      <c r="J143" s="2">
        <v>932700</v>
      </c>
      <c r="K143" s="28" t="s">
        <v>318</v>
      </c>
      <c r="L143" s="2">
        <v>932700</v>
      </c>
      <c r="M143" s="28" t="s">
        <v>1022</v>
      </c>
      <c r="N143" s="45"/>
      <c r="O143" s="28"/>
      <c r="P143" s="18" t="s">
        <v>319</v>
      </c>
    </row>
    <row r="144" spans="1:16" ht="41.25" thickBot="1">
      <c r="A144" s="125"/>
      <c r="B144" s="128"/>
      <c r="C144" s="130"/>
      <c r="D144" s="132"/>
      <c r="E144" s="28" t="s">
        <v>320</v>
      </c>
      <c r="F144" s="29" t="s">
        <v>947</v>
      </c>
      <c r="G144" s="28">
        <v>1</v>
      </c>
      <c r="H144" s="28" t="s">
        <v>321</v>
      </c>
      <c r="I144" s="2">
        <v>1000000</v>
      </c>
      <c r="J144" s="2"/>
      <c r="K144" s="28">
        <v>4</v>
      </c>
      <c r="L144" s="45"/>
      <c r="M144" s="28"/>
      <c r="N144" s="45"/>
      <c r="O144" s="28"/>
      <c r="P144" s="18" t="s">
        <v>322</v>
      </c>
    </row>
    <row r="145" spans="1:16" ht="27.75" thickBot="1">
      <c r="A145" s="125"/>
      <c r="B145" s="128"/>
      <c r="C145" s="130"/>
      <c r="D145" s="132"/>
      <c r="E145" s="28" t="s">
        <v>323</v>
      </c>
      <c r="F145" s="29" t="s">
        <v>324</v>
      </c>
      <c r="G145" s="28">
        <v>1</v>
      </c>
      <c r="H145" s="28" t="s">
        <v>70</v>
      </c>
      <c r="I145" s="2">
        <v>765300</v>
      </c>
      <c r="J145" s="2">
        <v>765300</v>
      </c>
      <c r="K145" s="28" t="s">
        <v>318</v>
      </c>
      <c r="L145" s="2">
        <v>765300</v>
      </c>
      <c r="M145" s="28" t="s">
        <v>1012</v>
      </c>
      <c r="N145" s="45"/>
      <c r="O145" s="28"/>
      <c r="P145" s="18" t="s">
        <v>325</v>
      </c>
    </row>
    <row r="146" spans="1:16" ht="54.75" thickBot="1">
      <c r="A146" s="125"/>
      <c r="B146" s="128"/>
      <c r="C146" s="130"/>
      <c r="D146" s="132"/>
      <c r="E146" s="28" t="s">
        <v>326</v>
      </c>
      <c r="F146" s="29" t="s">
        <v>327</v>
      </c>
      <c r="G146" s="28">
        <v>1</v>
      </c>
      <c r="H146" s="28" t="s">
        <v>70</v>
      </c>
      <c r="I146" s="2">
        <v>2454200</v>
      </c>
      <c r="J146" s="2">
        <v>2454200</v>
      </c>
      <c r="K146" s="28" t="s">
        <v>318</v>
      </c>
      <c r="L146" s="45"/>
      <c r="M146" s="28"/>
      <c r="N146" s="2">
        <v>2454200</v>
      </c>
      <c r="O146" s="28" t="s">
        <v>1016</v>
      </c>
      <c r="P146" s="18" t="s">
        <v>328</v>
      </c>
    </row>
    <row r="147" spans="1:16" ht="18.75" thickBot="1">
      <c r="A147" s="125"/>
      <c r="B147" s="128"/>
      <c r="C147" s="130"/>
      <c r="D147" s="132"/>
      <c r="E147" s="28" t="s">
        <v>329</v>
      </c>
      <c r="F147" s="29" t="s">
        <v>331</v>
      </c>
      <c r="G147" s="28">
        <v>250</v>
      </c>
      <c r="H147" s="28" t="s">
        <v>332</v>
      </c>
      <c r="I147" s="2">
        <v>1400</v>
      </c>
      <c r="J147" s="2">
        <v>350000</v>
      </c>
      <c r="K147" s="28">
        <v>4</v>
      </c>
      <c r="L147" s="2">
        <v>350000</v>
      </c>
      <c r="M147" s="28" t="s">
        <v>1014</v>
      </c>
      <c r="N147" s="45"/>
      <c r="O147" s="28"/>
      <c r="P147" s="18" t="s">
        <v>1058</v>
      </c>
    </row>
    <row r="148" spans="1:16" ht="14.25" thickBot="1">
      <c r="A148" s="125"/>
      <c r="B148" s="128"/>
      <c r="C148" s="130"/>
      <c r="D148" s="132"/>
      <c r="E148" s="28" t="s">
        <v>330</v>
      </c>
      <c r="F148" s="29" t="s">
        <v>334</v>
      </c>
      <c r="G148" s="28">
        <v>10</v>
      </c>
      <c r="H148" s="28" t="s">
        <v>335</v>
      </c>
      <c r="I148" s="2">
        <v>2500</v>
      </c>
      <c r="J148" s="2">
        <v>25000</v>
      </c>
      <c r="K148" s="28">
        <v>4</v>
      </c>
      <c r="L148" s="2">
        <v>25000</v>
      </c>
      <c r="M148" s="28" t="s">
        <v>1014</v>
      </c>
      <c r="N148" s="45"/>
      <c r="O148" s="28"/>
      <c r="P148" s="18" t="s">
        <v>1059</v>
      </c>
    </row>
    <row r="149" spans="1:16" ht="27.75" thickBot="1">
      <c r="A149" s="125"/>
      <c r="B149" s="128"/>
      <c r="C149" s="130"/>
      <c r="D149" s="132"/>
      <c r="E149" s="28" t="s">
        <v>333</v>
      </c>
      <c r="F149" s="29" t="s">
        <v>337</v>
      </c>
      <c r="G149" s="28">
        <v>10</v>
      </c>
      <c r="H149" s="39" t="s">
        <v>338</v>
      </c>
      <c r="I149" s="2">
        <v>25000</v>
      </c>
      <c r="J149" s="2">
        <v>250000</v>
      </c>
      <c r="K149" s="28">
        <v>4</v>
      </c>
      <c r="L149" s="2">
        <v>250000</v>
      </c>
      <c r="M149" s="28" t="s">
        <v>1014</v>
      </c>
      <c r="N149" s="45"/>
      <c r="O149" s="28"/>
      <c r="P149" s="18" t="s">
        <v>339</v>
      </c>
    </row>
    <row r="150" spans="1:16" ht="18.75" thickBot="1">
      <c r="A150" s="125"/>
      <c r="B150" s="128"/>
      <c r="C150" s="130"/>
      <c r="D150" s="132"/>
      <c r="E150" s="28" t="s">
        <v>336</v>
      </c>
      <c r="F150" s="29" t="s">
        <v>341</v>
      </c>
      <c r="G150" s="28">
        <v>1</v>
      </c>
      <c r="H150" s="28" t="s">
        <v>70</v>
      </c>
      <c r="I150" s="2" t="s">
        <v>342</v>
      </c>
      <c r="J150" s="2">
        <v>1176820</v>
      </c>
      <c r="K150" s="28">
        <v>4</v>
      </c>
      <c r="L150" s="2">
        <v>1176820</v>
      </c>
      <c r="M150" s="28" t="s">
        <v>1024</v>
      </c>
      <c r="N150" s="45"/>
      <c r="O150" s="28"/>
      <c r="P150" s="18" t="s">
        <v>343</v>
      </c>
    </row>
    <row r="151" spans="1:16" ht="95.25" thickBot="1">
      <c r="A151" s="125"/>
      <c r="B151" s="128"/>
      <c r="C151" s="130"/>
      <c r="D151" s="132"/>
      <c r="E151" s="28" t="s">
        <v>340</v>
      </c>
      <c r="F151" s="29" t="s">
        <v>345</v>
      </c>
      <c r="G151" s="28">
        <v>6</v>
      </c>
      <c r="H151" s="28" t="s">
        <v>346</v>
      </c>
      <c r="I151" s="2">
        <v>70000</v>
      </c>
      <c r="J151" s="2">
        <v>420000</v>
      </c>
      <c r="K151" s="28">
        <v>2</v>
      </c>
      <c r="L151" s="45">
        <v>210000</v>
      </c>
      <c r="M151" s="28" t="s">
        <v>1011</v>
      </c>
      <c r="N151" s="45">
        <v>210000</v>
      </c>
      <c r="O151" s="28" t="s">
        <v>1011</v>
      </c>
      <c r="P151" s="18" t="s">
        <v>347</v>
      </c>
    </row>
    <row r="152" spans="1:16" ht="68.25" thickBot="1">
      <c r="A152" s="125"/>
      <c r="B152" s="128"/>
      <c r="C152" s="130"/>
      <c r="D152" s="132"/>
      <c r="E152" s="28" t="s">
        <v>344</v>
      </c>
      <c r="F152" s="29" t="s">
        <v>349</v>
      </c>
      <c r="G152" s="28">
        <v>16</v>
      </c>
      <c r="H152" s="28" t="s">
        <v>350</v>
      </c>
      <c r="I152" s="2">
        <v>15000</v>
      </c>
      <c r="J152" s="2">
        <v>240000</v>
      </c>
      <c r="K152" s="28">
        <v>2</v>
      </c>
      <c r="L152" s="45">
        <v>120000</v>
      </c>
      <c r="M152" s="28" t="s">
        <v>1011</v>
      </c>
      <c r="N152" s="45">
        <v>120000</v>
      </c>
      <c r="O152" s="28" t="s">
        <v>1011</v>
      </c>
      <c r="P152" s="18" t="s">
        <v>1061</v>
      </c>
    </row>
    <row r="153" spans="1:16" ht="41.25" thickBot="1">
      <c r="A153" s="125"/>
      <c r="B153" s="128"/>
      <c r="C153" s="130"/>
      <c r="D153" s="132"/>
      <c r="E153" s="28" t="s">
        <v>348</v>
      </c>
      <c r="F153" s="29" t="s">
        <v>352</v>
      </c>
      <c r="G153" s="28">
        <v>1</v>
      </c>
      <c r="H153" s="28" t="s">
        <v>353</v>
      </c>
      <c r="I153" s="2">
        <v>1000000</v>
      </c>
      <c r="J153" s="2">
        <v>1000000</v>
      </c>
      <c r="K153" s="28">
        <v>4</v>
      </c>
      <c r="L153" s="2">
        <v>1000000</v>
      </c>
      <c r="M153" s="28" t="s">
        <v>1016</v>
      </c>
      <c r="N153" s="45"/>
      <c r="O153" s="28"/>
      <c r="P153" s="18" t="s">
        <v>1062</v>
      </c>
    </row>
    <row r="154" spans="1:16" ht="27.75" thickBot="1">
      <c r="A154" s="125"/>
      <c r="B154" s="128"/>
      <c r="C154" s="130"/>
      <c r="D154" s="132"/>
      <c r="E154" s="28" t="s">
        <v>351</v>
      </c>
      <c r="F154" s="29" t="s">
        <v>355</v>
      </c>
      <c r="G154" s="28">
        <v>1</v>
      </c>
      <c r="H154" s="28" t="s">
        <v>356</v>
      </c>
      <c r="I154" s="2">
        <v>2500000</v>
      </c>
      <c r="J154" s="2">
        <v>2500000</v>
      </c>
      <c r="K154" s="28">
        <v>4</v>
      </c>
      <c r="L154" s="2">
        <v>2500000</v>
      </c>
      <c r="M154" s="28" t="s">
        <v>1024</v>
      </c>
      <c r="N154" s="45"/>
      <c r="O154" s="28"/>
      <c r="P154" s="18" t="s">
        <v>1063</v>
      </c>
    </row>
    <row r="155" spans="1:16" ht="27.75" thickBot="1">
      <c r="A155" s="125"/>
      <c r="B155" s="128"/>
      <c r="C155" s="130"/>
      <c r="D155" s="132"/>
      <c r="E155" s="28" t="s">
        <v>354</v>
      </c>
      <c r="F155" s="29" t="s">
        <v>358</v>
      </c>
      <c r="G155" s="39" t="s">
        <v>359</v>
      </c>
      <c r="H155" s="28" t="s">
        <v>360</v>
      </c>
      <c r="I155" s="2">
        <v>21000</v>
      </c>
      <c r="J155" s="2">
        <v>84000</v>
      </c>
      <c r="K155" s="28" t="s">
        <v>361</v>
      </c>
      <c r="L155" s="45">
        <v>42000</v>
      </c>
      <c r="M155" s="28" t="s">
        <v>1022</v>
      </c>
      <c r="N155" s="45">
        <v>42000</v>
      </c>
      <c r="O155" s="28" t="s">
        <v>1022</v>
      </c>
      <c r="P155" s="18" t="s">
        <v>1064</v>
      </c>
    </row>
    <row r="156" spans="1:16" ht="27.75" thickBot="1">
      <c r="A156" s="125"/>
      <c r="B156" s="128"/>
      <c r="C156" s="130"/>
      <c r="D156" s="132"/>
      <c r="E156" s="28" t="s">
        <v>357</v>
      </c>
      <c r="F156" s="29" t="s">
        <v>363</v>
      </c>
      <c r="G156" s="39" t="s">
        <v>364</v>
      </c>
      <c r="H156" s="28" t="s">
        <v>365</v>
      </c>
      <c r="I156" s="2">
        <v>9000</v>
      </c>
      <c r="J156" s="2">
        <v>36000</v>
      </c>
      <c r="K156" s="28">
        <v>2</v>
      </c>
      <c r="L156" s="45">
        <v>18000</v>
      </c>
      <c r="M156" s="28" t="s">
        <v>1022</v>
      </c>
      <c r="N156" s="45">
        <v>18000</v>
      </c>
      <c r="O156" s="28" t="s">
        <v>1022</v>
      </c>
      <c r="P156" s="18" t="s">
        <v>1065</v>
      </c>
    </row>
    <row r="157" spans="1:16" ht="41.25" thickBot="1">
      <c r="A157" s="125"/>
      <c r="B157" s="128"/>
      <c r="C157" s="130"/>
      <c r="D157" s="132"/>
      <c r="E157" s="28" t="s">
        <v>362</v>
      </c>
      <c r="F157" s="29" t="s">
        <v>367</v>
      </c>
      <c r="G157" s="39" t="s">
        <v>364</v>
      </c>
      <c r="H157" s="28" t="s">
        <v>368</v>
      </c>
      <c r="I157" s="2">
        <v>6750</v>
      </c>
      <c r="J157" s="2">
        <v>27000</v>
      </c>
      <c r="K157" s="28">
        <v>2</v>
      </c>
      <c r="L157" s="45">
        <v>13500</v>
      </c>
      <c r="M157" s="28" t="s">
        <v>1022</v>
      </c>
      <c r="N157" s="45">
        <v>13500</v>
      </c>
      <c r="O157" s="28" t="s">
        <v>1022</v>
      </c>
      <c r="P157" s="18" t="s">
        <v>1066</v>
      </c>
    </row>
    <row r="158" spans="1:16" ht="27.75" thickBot="1">
      <c r="A158" s="125"/>
      <c r="B158" s="128"/>
      <c r="C158" s="130"/>
      <c r="D158" s="132"/>
      <c r="E158" s="28" t="s">
        <v>366</v>
      </c>
      <c r="F158" s="29" t="s">
        <v>370</v>
      </c>
      <c r="G158" s="39" t="s">
        <v>371</v>
      </c>
      <c r="H158" s="28" t="s">
        <v>368</v>
      </c>
      <c r="I158" s="2">
        <v>2000</v>
      </c>
      <c r="J158" s="2">
        <v>32000</v>
      </c>
      <c r="K158" s="28">
        <v>2</v>
      </c>
      <c r="L158" s="45">
        <v>16000</v>
      </c>
      <c r="M158" s="28" t="s">
        <v>1022</v>
      </c>
      <c r="N158" s="45">
        <v>16000</v>
      </c>
      <c r="O158" s="28" t="s">
        <v>1022</v>
      </c>
      <c r="P158" s="18" t="s">
        <v>1067</v>
      </c>
    </row>
    <row r="159" spans="1:16" ht="41.25" thickBot="1">
      <c r="A159" s="125"/>
      <c r="B159" s="128"/>
      <c r="C159" s="130"/>
      <c r="D159" s="132"/>
      <c r="E159" s="28" t="s">
        <v>369</v>
      </c>
      <c r="F159" s="29" t="s">
        <v>373</v>
      </c>
      <c r="G159" s="39" t="s">
        <v>371</v>
      </c>
      <c r="H159" s="39" t="s">
        <v>374</v>
      </c>
      <c r="I159" s="2">
        <v>6000</v>
      </c>
      <c r="J159" s="2">
        <v>24000</v>
      </c>
      <c r="K159" s="28" t="s">
        <v>361</v>
      </c>
      <c r="L159" s="45">
        <v>12000</v>
      </c>
      <c r="M159" s="28" t="s">
        <v>1022</v>
      </c>
      <c r="N159" s="45">
        <v>12000</v>
      </c>
      <c r="O159" s="28" t="s">
        <v>1022</v>
      </c>
      <c r="P159" s="18" t="s">
        <v>1068</v>
      </c>
    </row>
    <row r="160" spans="1:16" ht="27.75" thickBot="1">
      <c r="A160" s="125"/>
      <c r="B160" s="128"/>
      <c r="C160" s="130"/>
      <c r="D160" s="132"/>
      <c r="E160" s="28" t="s">
        <v>372</v>
      </c>
      <c r="F160" s="29" t="s">
        <v>376</v>
      </c>
      <c r="G160" s="39" t="s">
        <v>377</v>
      </c>
      <c r="H160" s="28" t="s">
        <v>199</v>
      </c>
      <c r="I160" s="2">
        <v>10000</v>
      </c>
      <c r="J160" s="2">
        <v>60000</v>
      </c>
      <c r="K160" s="28" t="s">
        <v>378</v>
      </c>
      <c r="L160" s="45">
        <v>30000</v>
      </c>
      <c r="M160" s="28" t="s">
        <v>1022</v>
      </c>
      <c r="N160" s="45">
        <v>30000</v>
      </c>
      <c r="O160" s="28" t="s">
        <v>1022</v>
      </c>
      <c r="P160" s="18" t="s">
        <v>1069</v>
      </c>
    </row>
    <row r="161" spans="1:16" ht="54.75" thickBot="1">
      <c r="A161" s="125"/>
      <c r="B161" s="128"/>
      <c r="C161" s="130"/>
      <c r="D161" s="132"/>
      <c r="E161" s="28" t="s">
        <v>375</v>
      </c>
      <c r="F161" s="29" t="s">
        <v>380</v>
      </c>
      <c r="G161" s="28">
        <v>2</v>
      </c>
      <c r="H161" s="28" t="s">
        <v>381</v>
      </c>
      <c r="I161" s="2">
        <v>7000</v>
      </c>
      <c r="J161" s="2">
        <v>14000</v>
      </c>
      <c r="K161" s="28">
        <v>3</v>
      </c>
      <c r="L161" s="2">
        <v>14000</v>
      </c>
      <c r="M161" s="28" t="s">
        <v>1016</v>
      </c>
      <c r="N161" s="45"/>
      <c r="O161" s="28"/>
      <c r="P161" s="18" t="s">
        <v>1070</v>
      </c>
    </row>
    <row r="162" spans="1:16" ht="108.75" thickBot="1">
      <c r="A162" s="125"/>
      <c r="B162" s="128"/>
      <c r="C162" s="130"/>
      <c r="D162" s="132"/>
      <c r="E162" s="28" t="s">
        <v>379</v>
      </c>
      <c r="F162" s="29" t="s">
        <v>383</v>
      </c>
      <c r="G162" s="39" t="s">
        <v>384</v>
      </c>
      <c r="H162" s="28" t="s">
        <v>385</v>
      </c>
      <c r="I162" s="2">
        <v>30000</v>
      </c>
      <c r="J162" s="2">
        <v>300000</v>
      </c>
      <c r="K162" s="28">
        <v>2</v>
      </c>
      <c r="L162" s="45">
        <v>150000</v>
      </c>
      <c r="M162" s="28" t="s">
        <v>1011</v>
      </c>
      <c r="N162" s="45">
        <v>150000</v>
      </c>
      <c r="O162" s="28" t="s">
        <v>1011</v>
      </c>
      <c r="P162" s="18" t="s">
        <v>1071</v>
      </c>
    </row>
    <row r="163" spans="1:16" ht="95.25" thickBot="1">
      <c r="A163" s="125"/>
      <c r="B163" s="128"/>
      <c r="C163" s="130"/>
      <c r="D163" s="132"/>
      <c r="E163" s="28" t="s">
        <v>382</v>
      </c>
      <c r="F163" s="29" t="s">
        <v>387</v>
      </c>
      <c r="G163" s="39" t="s">
        <v>388</v>
      </c>
      <c r="H163" s="28" t="s">
        <v>389</v>
      </c>
      <c r="I163" s="2">
        <v>57500</v>
      </c>
      <c r="J163" s="2">
        <v>3450000</v>
      </c>
      <c r="K163" s="28">
        <v>4</v>
      </c>
      <c r="L163" s="45">
        <v>1725000</v>
      </c>
      <c r="M163" s="28" t="s">
        <v>1030</v>
      </c>
      <c r="N163" s="45">
        <v>1725000</v>
      </c>
      <c r="O163" s="28" t="s">
        <v>1030</v>
      </c>
      <c r="P163" s="18" t="s">
        <v>390</v>
      </c>
    </row>
    <row r="164" spans="1:16" ht="41.25" thickBot="1">
      <c r="A164" s="125"/>
      <c r="B164" s="128"/>
      <c r="C164" s="130"/>
      <c r="D164" s="132"/>
      <c r="E164" s="28" t="s">
        <v>386</v>
      </c>
      <c r="F164" s="29" t="s">
        <v>392</v>
      </c>
      <c r="G164" s="28">
        <v>7</v>
      </c>
      <c r="H164" s="28" t="s">
        <v>393</v>
      </c>
      <c r="I164" s="2">
        <v>150000</v>
      </c>
      <c r="J164" s="2">
        <v>1050000</v>
      </c>
      <c r="K164" s="28">
        <v>4</v>
      </c>
      <c r="L164" s="45">
        <v>600000</v>
      </c>
      <c r="M164" s="28" t="s">
        <v>1030</v>
      </c>
      <c r="N164" s="45">
        <v>450000</v>
      </c>
      <c r="O164" s="28" t="s">
        <v>1030</v>
      </c>
      <c r="P164" s="18" t="s">
        <v>1072</v>
      </c>
    </row>
    <row r="165" spans="1:16" ht="54.75" thickBot="1">
      <c r="A165" s="125"/>
      <c r="B165" s="128"/>
      <c r="C165" s="130"/>
      <c r="D165" s="132"/>
      <c r="E165" s="28" t="s">
        <v>391</v>
      </c>
      <c r="F165" s="29" t="s">
        <v>395</v>
      </c>
      <c r="G165" s="28">
        <v>10</v>
      </c>
      <c r="H165" s="28" t="s">
        <v>34</v>
      </c>
      <c r="I165" s="2">
        <v>20000</v>
      </c>
      <c r="J165" s="2">
        <v>200000</v>
      </c>
      <c r="K165" s="28">
        <v>3</v>
      </c>
      <c r="L165" s="45">
        <v>100000</v>
      </c>
      <c r="M165" s="28" t="s">
        <v>1056</v>
      </c>
      <c r="N165" s="45">
        <v>100000</v>
      </c>
      <c r="O165" s="28" t="s">
        <v>1056</v>
      </c>
      <c r="P165" s="18" t="s">
        <v>1073</v>
      </c>
    </row>
    <row r="166" spans="1:16" ht="41.25" thickBot="1">
      <c r="A166" s="125"/>
      <c r="B166" s="128"/>
      <c r="C166" s="130"/>
      <c r="D166" s="132"/>
      <c r="E166" s="28" t="s">
        <v>394</v>
      </c>
      <c r="F166" s="29" t="s">
        <v>397</v>
      </c>
      <c r="G166" s="28">
        <v>1</v>
      </c>
      <c r="H166" s="28" t="s">
        <v>398</v>
      </c>
      <c r="I166" s="2">
        <v>825000</v>
      </c>
      <c r="J166" s="2">
        <v>825000</v>
      </c>
      <c r="K166" s="28">
        <v>3</v>
      </c>
      <c r="L166" s="45">
        <v>825000</v>
      </c>
      <c r="M166" s="28" t="s">
        <v>1022</v>
      </c>
      <c r="N166" s="45"/>
      <c r="O166" s="28"/>
      <c r="P166" s="18" t="s">
        <v>1072</v>
      </c>
    </row>
    <row r="167" spans="1:16" ht="54.75" thickBot="1">
      <c r="A167" s="125"/>
      <c r="B167" s="128"/>
      <c r="C167" s="130"/>
      <c r="D167" s="132"/>
      <c r="E167" s="28" t="s">
        <v>396</v>
      </c>
      <c r="F167" s="29" t="s">
        <v>400</v>
      </c>
      <c r="G167" s="28">
        <v>1</v>
      </c>
      <c r="H167" s="28" t="s">
        <v>398</v>
      </c>
      <c r="I167" s="2">
        <v>600000</v>
      </c>
      <c r="J167" s="2">
        <v>600000</v>
      </c>
      <c r="K167" s="28">
        <v>3</v>
      </c>
      <c r="L167" s="45">
        <v>600000</v>
      </c>
      <c r="M167" s="28" t="s">
        <v>1022</v>
      </c>
      <c r="N167" s="45"/>
      <c r="O167" s="28"/>
      <c r="P167" s="18" t="s">
        <v>1072</v>
      </c>
    </row>
    <row r="168" spans="1:16" ht="54.75" thickBot="1">
      <c r="A168" s="125"/>
      <c r="B168" s="128"/>
      <c r="C168" s="130"/>
      <c r="D168" s="132"/>
      <c r="E168" s="28" t="s">
        <v>399</v>
      </c>
      <c r="F168" s="29" t="s">
        <v>402</v>
      </c>
      <c r="G168" s="28">
        <v>1</v>
      </c>
      <c r="H168" s="28" t="s">
        <v>398</v>
      </c>
      <c r="I168" s="2">
        <v>600000</v>
      </c>
      <c r="J168" s="2">
        <v>600000</v>
      </c>
      <c r="K168" s="28">
        <v>3</v>
      </c>
      <c r="L168" s="45"/>
      <c r="M168" s="28"/>
      <c r="N168" s="45">
        <v>600000</v>
      </c>
      <c r="O168" s="28" t="s">
        <v>1025</v>
      </c>
      <c r="P168" s="18" t="s">
        <v>1072</v>
      </c>
    </row>
    <row r="169" spans="1:16" ht="95.25" thickBot="1">
      <c r="A169" s="125"/>
      <c r="B169" s="128"/>
      <c r="C169" s="130"/>
      <c r="D169" s="132"/>
      <c r="E169" s="28" t="s">
        <v>401</v>
      </c>
      <c r="F169" s="29" t="s">
        <v>404</v>
      </c>
      <c r="G169" s="28">
        <v>200</v>
      </c>
      <c r="H169" s="28" t="s">
        <v>106</v>
      </c>
      <c r="I169" s="2">
        <v>13000</v>
      </c>
      <c r="J169" s="2">
        <v>2600000</v>
      </c>
      <c r="K169" s="28">
        <v>4</v>
      </c>
      <c r="L169" s="45">
        <v>1300000</v>
      </c>
      <c r="M169" s="28" t="s">
        <v>1011</v>
      </c>
      <c r="N169" s="45">
        <v>1300000</v>
      </c>
      <c r="O169" s="28" t="s">
        <v>1011</v>
      </c>
      <c r="P169" s="18" t="s">
        <v>1074</v>
      </c>
    </row>
    <row r="170" spans="1:16" ht="29.25" customHeight="1" thickBot="1">
      <c r="A170" s="125"/>
      <c r="B170" s="128"/>
      <c r="C170" s="130"/>
      <c r="D170" s="132"/>
      <c r="E170" s="28" t="s">
        <v>403</v>
      </c>
      <c r="F170" s="29" t="s">
        <v>406</v>
      </c>
      <c r="G170" s="28">
        <v>200</v>
      </c>
      <c r="H170" s="28" t="s">
        <v>407</v>
      </c>
      <c r="I170" s="2">
        <v>600</v>
      </c>
      <c r="J170" s="2">
        <v>120000</v>
      </c>
      <c r="K170" s="28">
        <v>4</v>
      </c>
      <c r="L170" s="45"/>
      <c r="M170" s="28"/>
      <c r="N170" s="45">
        <v>120000</v>
      </c>
      <c r="O170" s="28" t="s">
        <v>1016</v>
      </c>
      <c r="P170" s="18" t="s">
        <v>1075</v>
      </c>
    </row>
    <row r="171" spans="1:16" ht="41.25" thickBot="1">
      <c r="A171" s="125"/>
      <c r="B171" s="128"/>
      <c r="C171" s="130"/>
      <c r="D171" s="132"/>
      <c r="E171" s="28" t="s">
        <v>405</v>
      </c>
      <c r="F171" s="29" t="s">
        <v>409</v>
      </c>
      <c r="G171" s="28">
        <v>2</v>
      </c>
      <c r="H171" s="39" t="s">
        <v>410</v>
      </c>
      <c r="I171" s="2">
        <v>250000</v>
      </c>
      <c r="J171" s="2">
        <v>500000</v>
      </c>
      <c r="K171" s="28">
        <v>4</v>
      </c>
      <c r="L171" s="45">
        <v>250000</v>
      </c>
      <c r="M171" s="28" t="s">
        <v>1056</v>
      </c>
      <c r="N171" s="45">
        <v>250000</v>
      </c>
      <c r="O171" s="28" t="s">
        <v>1056</v>
      </c>
      <c r="P171" s="18" t="s">
        <v>1076</v>
      </c>
    </row>
    <row r="172" spans="1:16" ht="41.25" thickBot="1">
      <c r="A172" s="125"/>
      <c r="B172" s="128"/>
      <c r="C172" s="130"/>
      <c r="D172" s="132"/>
      <c r="E172" s="28" t="s">
        <v>408</v>
      </c>
      <c r="F172" s="29" t="s">
        <v>413</v>
      </c>
      <c r="G172" s="28">
        <v>2</v>
      </c>
      <c r="H172" s="39" t="s">
        <v>414</v>
      </c>
      <c r="I172" s="2">
        <v>70000</v>
      </c>
      <c r="J172" s="2">
        <v>140000</v>
      </c>
      <c r="K172" s="28">
        <v>4</v>
      </c>
      <c r="L172" s="45">
        <v>140000</v>
      </c>
      <c r="M172" s="28" t="s">
        <v>1018</v>
      </c>
      <c r="N172" s="45"/>
      <c r="O172" s="28"/>
      <c r="P172" s="18" t="s">
        <v>411</v>
      </c>
    </row>
    <row r="173" spans="1:16" ht="27.75" thickBot="1">
      <c r="A173" s="125"/>
      <c r="B173" s="128"/>
      <c r="C173" s="130"/>
      <c r="D173" s="132"/>
      <c r="E173" s="28" t="s">
        <v>412</v>
      </c>
      <c r="F173" s="29" t="s">
        <v>416</v>
      </c>
      <c r="G173" s="28">
        <v>7</v>
      </c>
      <c r="H173" s="28" t="s">
        <v>1169</v>
      </c>
      <c r="I173" s="2">
        <v>10000</v>
      </c>
      <c r="J173" s="2">
        <v>70000</v>
      </c>
      <c r="K173" s="28">
        <v>4</v>
      </c>
      <c r="L173" s="45">
        <v>70000</v>
      </c>
      <c r="M173" s="28" t="s">
        <v>1014</v>
      </c>
      <c r="N173" s="45"/>
      <c r="O173" s="28"/>
      <c r="P173" s="18" t="s">
        <v>1077</v>
      </c>
    </row>
    <row r="174" spans="1:16" ht="14.25" thickBot="1">
      <c r="A174" s="125"/>
      <c r="B174" s="128"/>
      <c r="C174" s="130"/>
      <c r="D174" s="132"/>
      <c r="E174" s="28" t="s">
        <v>415</v>
      </c>
      <c r="F174" s="29" t="s">
        <v>419</v>
      </c>
      <c r="G174" s="28">
        <v>5</v>
      </c>
      <c r="H174" s="28" t="s">
        <v>294</v>
      </c>
      <c r="I174" s="2">
        <v>50000</v>
      </c>
      <c r="J174" s="2">
        <v>250000</v>
      </c>
      <c r="K174" s="28" t="s">
        <v>420</v>
      </c>
      <c r="L174" s="45">
        <v>150000</v>
      </c>
      <c r="M174" s="28" t="s">
        <v>1011</v>
      </c>
      <c r="N174" s="45">
        <v>100000</v>
      </c>
      <c r="O174" s="28" t="s">
        <v>1015</v>
      </c>
      <c r="P174" s="18" t="s">
        <v>1078</v>
      </c>
    </row>
    <row r="175" spans="1:16" ht="41.25" thickBot="1">
      <c r="A175" s="125"/>
      <c r="B175" s="128"/>
      <c r="C175" s="113"/>
      <c r="D175" s="133"/>
      <c r="E175" s="28" t="s">
        <v>417</v>
      </c>
      <c r="F175" s="29" t="s">
        <v>421</v>
      </c>
      <c r="G175" s="28">
        <v>80</v>
      </c>
      <c r="H175" s="28" t="s">
        <v>1160</v>
      </c>
      <c r="I175" s="2">
        <v>1500</v>
      </c>
      <c r="J175" s="2">
        <v>120000</v>
      </c>
      <c r="K175" s="28">
        <v>2</v>
      </c>
      <c r="L175" s="45">
        <v>60000</v>
      </c>
      <c r="M175" s="28" t="s">
        <v>1022</v>
      </c>
      <c r="N175" s="45">
        <v>60000</v>
      </c>
      <c r="O175" s="28" t="s">
        <v>1024</v>
      </c>
      <c r="P175" s="18" t="s">
        <v>1079</v>
      </c>
    </row>
    <row r="176" spans="1:16" ht="41.25" thickBot="1">
      <c r="A176" s="125"/>
      <c r="B176" s="128"/>
      <c r="C176" s="112" t="s">
        <v>422</v>
      </c>
      <c r="D176" s="131" t="s">
        <v>423</v>
      </c>
      <c r="E176" s="28" t="s">
        <v>424</v>
      </c>
      <c r="F176" s="29" t="s">
        <v>425</v>
      </c>
      <c r="G176" s="28">
        <v>2</v>
      </c>
      <c r="H176" s="28" t="s">
        <v>426</v>
      </c>
      <c r="I176" s="2">
        <v>50000</v>
      </c>
      <c r="J176" s="2">
        <v>100000</v>
      </c>
      <c r="K176" s="28">
        <v>2</v>
      </c>
      <c r="L176" s="45">
        <v>100000</v>
      </c>
      <c r="M176" s="28" t="s">
        <v>1018</v>
      </c>
      <c r="N176" s="45"/>
      <c r="O176" s="28"/>
      <c r="P176" s="18" t="s">
        <v>427</v>
      </c>
    </row>
    <row r="177" spans="1:16" ht="54.75" thickBot="1">
      <c r="A177" s="125"/>
      <c r="B177" s="128"/>
      <c r="C177" s="130"/>
      <c r="D177" s="132"/>
      <c r="E177" s="28" t="s">
        <v>428</v>
      </c>
      <c r="F177" s="29" t="s">
        <v>429</v>
      </c>
      <c r="G177" s="28">
        <v>1</v>
      </c>
      <c r="H177" s="28" t="s">
        <v>430</v>
      </c>
      <c r="I177" s="2">
        <v>190000</v>
      </c>
      <c r="J177" s="2">
        <v>190000</v>
      </c>
      <c r="K177" s="28">
        <v>2</v>
      </c>
      <c r="L177" s="45"/>
      <c r="M177" s="28"/>
      <c r="N177" s="45">
        <v>190000</v>
      </c>
      <c r="O177" s="28" t="s">
        <v>1011</v>
      </c>
      <c r="P177" s="18" t="s">
        <v>1080</v>
      </c>
    </row>
    <row r="178" spans="1:16" ht="41.25" thickBot="1">
      <c r="A178" s="125"/>
      <c r="B178" s="128"/>
      <c r="C178" s="130"/>
      <c r="D178" s="132"/>
      <c r="E178" s="28" t="s">
        <v>431</v>
      </c>
      <c r="F178" s="29" t="s">
        <v>432</v>
      </c>
      <c r="G178" s="28">
        <v>8</v>
      </c>
      <c r="H178" s="28" t="s">
        <v>385</v>
      </c>
      <c r="I178" s="2">
        <v>20000</v>
      </c>
      <c r="J178" s="2">
        <v>160000</v>
      </c>
      <c r="K178" s="28">
        <v>2</v>
      </c>
      <c r="L178" s="45">
        <v>80000</v>
      </c>
      <c r="M178" s="28" t="s">
        <v>1011</v>
      </c>
      <c r="N178" s="45">
        <v>80000</v>
      </c>
      <c r="O178" s="28" t="s">
        <v>1011</v>
      </c>
      <c r="P178" s="18" t="s">
        <v>1081</v>
      </c>
    </row>
    <row r="179" spans="1:16" ht="35.25" customHeight="1" thickBot="1">
      <c r="A179" s="126"/>
      <c r="B179" s="129"/>
      <c r="C179" s="113"/>
      <c r="D179" s="133"/>
      <c r="E179" s="28" t="s">
        <v>433</v>
      </c>
      <c r="F179" s="29" t="s">
        <v>434</v>
      </c>
      <c r="G179" s="28">
        <v>6</v>
      </c>
      <c r="H179" s="39" t="s">
        <v>1170</v>
      </c>
      <c r="I179" s="2">
        <v>90000</v>
      </c>
      <c r="J179" s="2">
        <v>540000</v>
      </c>
      <c r="K179" s="28">
        <v>2</v>
      </c>
      <c r="L179" s="45">
        <v>270000</v>
      </c>
      <c r="M179" s="28" t="s">
        <v>1022</v>
      </c>
      <c r="N179" s="45">
        <v>270000</v>
      </c>
      <c r="O179" s="28" t="s">
        <v>1024</v>
      </c>
      <c r="P179" s="18" t="s">
        <v>435</v>
      </c>
    </row>
    <row r="180" spans="1:16" s="100" customFormat="1" ht="17.25" thickBot="1">
      <c r="A180" s="57"/>
      <c r="B180" s="58"/>
      <c r="C180" s="57"/>
      <c r="D180" s="58"/>
      <c r="E180" s="52"/>
      <c r="F180" s="53"/>
      <c r="G180" s="52"/>
      <c r="H180" s="52"/>
      <c r="I180" s="54"/>
      <c r="J180" s="54">
        <f>SUM(J135:J179)</f>
        <v>23289070</v>
      </c>
      <c r="K180" s="52"/>
      <c r="L180" s="54">
        <f>SUM(L135:L179)</f>
        <v>14758370</v>
      </c>
      <c r="M180" s="55">
        <f>L180/J180</f>
        <v>0.63370370736143611</v>
      </c>
      <c r="N180" s="54">
        <f>SUM(N135:N179)</f>
        <v>8530700</v>
      </c>
      <c r="O180" s="55">
        <f>N180/J180</f>
        <v>0.36629629263856395</v>
      </c>
      <c r="P180" s="53"/>
    </row>
    <row r="181" spans="1:16" ht="41.25" customHeight="1" thickBot="1">
      <c r="A181" s="124">
        <v>2.2999999999999998</v>
      </c>
      <c r="B181" s="127" t="s">
        <v>436</v>
      </c>
      <c r="C181" s="112" t="s">
        <v>437</v>
      </c>
      <c r="D181" s="131" t="s">
        <v>438</v>
      </c>
      <c r="E181" s="28" t="s">
        <v>439</v>
      </c>
      <c r="F181" s="29" t="s">
        <v>440</v>
      </c>
      <c r="G181" s="28">
        <v>1</v>
      </c>
      <c r="H181" s="28" t="s">
        <v>441</v>
      </c>
      <c r="I181" s="2">
        <v>150000</v>
      </c>
      <c r="J181" s="2">
        <v>150000</v>
      </c>
      <c r="K181" s="28">
        <v>2</v>
      </c>
      <c r="L181" s="45"/>
      <c r="M181" s="28"/>
      <c r="N181" s="2">
        <v>150000</v>
      </c>
      <c r="O181" s="28" t="s">
        <v>1018</v>
      </c>
      <c r="P181" s="18" t="s">
        <v>442</v>
      </c>
    </row>
    <row r="182" spans="1:16" ht="95.25" thickBot="1">
      <c r="A182" s="125"/>
      <c r="B182" s="128"/>
      <c r="C182" s="130"/>
      <c r="D182" s="132"/>
      <c r="E182" s="28" t="s">
        <v>443</v>
      </c>
      <c r="F182" s="29" t="s">
        <v>444</v>
      </c>
      <c r="G182" s="28">
        <v>8</v>
      </c>
      <c r="H182" s="28" t="s">
        <v>445</v>
      </c>
      <c r="I182" s="2">
        <v>250000</v>
      </c>
      <c r="J182" s="2">
        <v>2000000</v>
      </c>
      <c r="K182" s="28">
        <v>2</v>
      </c>
      <c r="L182" s="45">
        <v>1000000</v>
      </c>
      <c r="M182" s="28" t="s">
        <v>1011</v>
      </c>
      <c r="N182" s="45">
        <v>1000000</v>
      </c>
      <c r="O182" s="28" t="s">
        <v>1011</v>
      </c>
      <c r="P182" s="18" t="s">
        <v>977</v>
      </c>
    </row>
    <row r="183" spans="1:16" ht="41.25" thickBot="1">
      <c r="A183" s="125"/>
      <c r="B183" s="128"/>
      <c r="C183" s="130"/>
      <c r="D183" s="132"/>
      <c r="E183" s="28" t="s">
        <v>446</v>
      </c>
      <c r="F183" s="29" t="s">
        <v>447</v>
      </c>
      <c r="G183" s="28">
        <v>25</v>
      </c>
      <c r="H183" s="28" t="s">
        <v>448</v>
      </c>
      <c r="I183" s="2">
        <v>10000</v>
      </c>
      <c r="J183" s="2">
        <v>250000</v>
      </c>
      <c r="K183" s="28">
        <v>2</v>
      </c>
      <c r="L183" s="45">
        <v>130000</v>
      </c>
      <c r="M183" s="28" t="s">
        <v>1011</v>
      </c>
      <c r="N183" s="45">
        <v>120000</v>
      </c>
      <c r="O183" s="28" t="s">
        <v>1011</v>
      </c>
      <c r="P183" s="18" t="s">
        <v>449</v>
      </c>
    </row>
    <row r="184" spans="1:16" ht="41.25" thickBot="1">
      <c r="A184" s="125"/>
      <c r="B184" s="128"/>
      <c r="C184" s="130"/>
      <c r="D184" s="132"/>
      <c r="E184" s="28" t="s">
        <v>450</v>
      </c>
      <c r="F184" s="29" t="s">
        <v>451</v>
      </c>
      <c r="G184" s="28">
        <v>20</v>
      </c>
      <c r="H184" s="28" t="s">
        <v>184</v>
      </c>
      <c r="I184" s="2">
        <v>10000</v>
      </c>
      <c r="J184" s="2">
        <v>200000</v>
      </c>
      <c r="K184" s="28">
        <v>2</v>
      </c>
      <c r="L184" s="45">
        <v>100000</v>
      </c>
      <c r="M184" s="28" t="s">
        <v>1011</v>
      </c>
      <c r="N184" s="45">
        <v>100000</v>
      </c>
      <c r="O184" s="28" t="s">
        <v>1011</v>
      </c>
      <c r="P184" s="18" t="s">
        <v>1084</v>
      </c>
    </row>
    <row r="185" spans="1:16" ht="27.75" thickBot="1">
      <c r="A185" s="125"/>
      <c r="B185" s="128"/>
      <c r="C185" s="130"/>
      <c r="D185" s="132"/>
      <c r="E185" s="28" t="s">
        <v>452</v>
      </c>
      <c r="F185" s="29" t="s">
        <v>453</v>
      </c>
      <c r="G185" s="28">
        <v>50</v>
      </c>
      <c r="H185" s="28" t="s">
        <v>454</v>
      </c>
      <c r="I185" s="2">
        <v>50000</v>
      </c>
      <c r="J185" s="2">
        <v>2500000</v>
      </c>
      <c r="K185" s="28">
        <v>2</v>
      </c>
      <c r="L185" s="45">
        <v>1250000</v>
      </c>
      <c r="M185" s="28" t="s">
        <v>1011</v>
      </c>
      <c r="N185" s="45">
        <v>1250000</v>
      </c>
      <c r="O185" s="28" t="s">
        <v>1011</v>
      </c>
      <c r="P185" s="18" t="s">
        <v>1082</v>
      </c>
    </row>
    <row r="186" spans="1:16" ht="27.75" thickBot="1">
      <c r="A186" s="125"/>
      <c r="B186" s="128"/>
      <c r="C186" s="130"/>
      <c r="D186" s="132"/>
      <c r="E186" s="28" t="s">
        <v>455</v>
      </c>
      <c r="F186" s="29" t="s">
        <v>456</v>
      </c>
      <c r="G186" s="28">
        <v>45</v>
      </c>
      <c r="H186" s="28" t="s">
        <v>457</v>
      </c>
      <c r="I186" s="2">
        <v>20000</v>
      </c>
      <c r="J186" s="2">
        <v>900000</v>
      </c>
      <c r="K186" s="28">
        <v>2</v>
      </c>
      <c r="L186" s="45">
        <v>460000</v>
      </c>
      <c r="M186" s="28" t="s">
        <v>1011</v>
      </c>
      <c r="N186" s="45">
        <v>440000</v>
      </c>
      <c r="O186" s="28" t="s">
        <v>1011</v>
      </c>
      <c r="P186" s="18" t="s">
        <v>1083</v>
      </c>
    </row>
    <row r="187" spans="1:16" ht="20.25" customHeight="1" thickBot="1">
      <c r="A187" s="125"/>
      <c r="B187" s="128"/>
      <c r="C187" s="130"/>
      <c r="D187" s="132"/>
      <c r="E187" s="28" t="s">
        <v>458</v>
      </c>
      <c r="F187" s="29" t="s">
        <v>459</v>
      </c>
      <c r="G187" s="28">
        <v>1</v>
      </c>
      <c r="H187" s="28" t="s">
        <v>460</v>
      </c>
      <c r="I187" s="2">
        <v>250000</v>
      </c>
      <c r="J187" s="2">
        <v>250000</v>
      </c>
      <c r="K187" s="28" t="s">
        <v>418</v>
      </c>
      <c r="L187" s="45">
        <v>250000</v>
      </c>
      <c r="M187" s="28" t="s">
        <v>1011</v>
      </c>
      <c r="N187" s="45"/>
      <c r="O187" s="28"/>
      <c r="P187" s="18" t="s">
        <v>461</v>
      </c>
    </row>
    <row r="188" spans="1:16" ht="14.25" thickBot="1">
      <c r="A188" s="125"/>
      <c r="B188" s="128"/>
      <c r="C188" s="130"/>
      <c r="D188" s="132"/>
      <c r="E188" s="28" t="s">
        <v>462</v>
      </c>
      <c r="F188" s="29" t="s">
        <v>463</v>
      </c>
      <c r="G188" s="28">
        <v>8</v>
      </c>
      <c r="H188" s="28" t="s">
        <v>184</v>
      </c>
      <c r="I188" s="2">
        <v>10000</v>
      </c>
      <c r="J188" s="2">
        <v>80000</v>
      </c>
      <c r="K188" s="28">
        <v>2</v>
      </c>
      <c r="L188" s="45">
        <v>40000</v>
      </c>
      <c r="M188" s="28" t="s">
        <v>1011</v>
      </c>
      <c r="N188" s="45">
        <v>40000</v>
      </c>
      <c r="O188" s="28" t="s">
        <v>1011</v>
      </c>
      <c r="P188" s="18" t="s">
        <v>1084</v>
      </c>
    </row>
    <row r="189" spans="1:16" ht="54.75" thickBot="1">
      <c r="A189" s="125"/>
      <c r="B189" s="128"/>
      <c r="C189" s="113"/>
      <c r="D189" s="133"/>
      <c r="E189" s="28" t="s">
        <v>464</v>
      </c>
      <c r="F189" s="29" t="s">
        <v>978</v>
      </c>
      <c r="G189" s="28">
        <v>16</v>
      </c>
      <c r="H189" s="28" t="s">
        <v>465</v>
      </c>
      <c r="I189" s="2">
        <v>150000</v>
      </c>
      <c r="J189" s="2">
        <v>2400000</v>
      </c>
      <c r="K189" s="28">
        <v>2</v>
      </c>
      <c r="L189" s="45">
        <v>1200000</v>
      </c>
      <c r="M189" s="28" t="s">
        <v>1022</v>
      </c>
      <c r="N189" s="45">
        <v>1200000</v>
      </c>
      <c r="O189" s="28" t="s">
        <v>1024</v>
      </c>
      <c r="P189" s="18" t="s">
        <v>1085</v>
      </c>
    </row>
    <row r="190" spans="1:16" ht="41.25" thickBot="1">
      <c r="A190" s="125"/>
      <c r="B190" s="128"/>
      <c r="C190" s="112" t="s">
        <v>466</v>
      </c>
      <c r="D190" s="131" t="s">
        <v>467</v>
      </c>
      <c r="E190" s="28" t="s">
        <v>468</v>
      </c>
      <c r="F190" s="29" t="s">
        <v>981</v>
      </c>
      <c r="G190" s="28">
        <v>13</v>
      </c>
      <c r="H190" s="28" t="s">
        <v>294</v>
      </c>
      <c r="I190" s="2">
        <v>200000</v>
      </c>
      <c r="J190" s="2">
        <v>2600000</v>
      </c>
      <c r="K190" s="28" t="s">
        <v>418</v>
      </c>
      <c r="L190" s="45">
        <v>1400000</v>
      </c>
      <c r="M190" s="28" t="s">
        <v>1011</v>
      </c>
      <c r="N190" s="45">
        <v>1200000</v>
      </c>
      <c r="O190" s="28" t="s">
        <v>1024</v>
      </c>
      <c r="P190" s="18" t="s">
        <v>1086</v>
      </c>
    </row>
    <row r="191" spans="1:16" ht="54.75" thickBot="1">
      <c r="A191" s="125"/>
      <c r="B191" s="128"/>
      <c r="C191" s="149"/>
      <c r="D191" s="149"/>
      <c r="E191" s="28" t="s">
        <v>470</v>
      </c>
      <c r="F191" s="29" t="s">
        <v>1158</v>
      </c>
      <c r="G191" s="28">
        <v>72</v>
      </c>
      <c r="H191" s="28" t="s">
        <v>1167</v>
      </c>
      <c r="I191" s="2">
        <v>1500</v>
      </c>
      <c r="J191" s="2">
        <v>108000</v>
      </c>
      <c r="K191" s="28">
        <v>2</v>
      </c>
      <c r="L191" s="45">
        <v>54000</v>
      </c>
      <c r="M191" s="28" t="s">
        <v>1022</v>
      </c>
      <c r="N191" s="45">
        <v>54000</v>
      </c>
      <c r="O191" s="28" t="s">
        <v>1024</v>
      </c>
      <c r="P191" s="18" t="s">
        <v>471</v>
      </c>
    </row>
    <row r="192" spans="1:16" ht="27.75" thickBot="1">
      <c r="A192" s="125"/>
      <c r="B192" s="128"/>
      <c r="C192" s="112" t="s">
        <v>472</v>
      </c>
      <c r="D192" s="131" t="s">
        <v>473</v>
      </c>
      <c r="E192" s="28" t="s">
        <v>474</v>
      </c>
      <c r="F192" s="29" t="s">
        <v>475</v>
      </c>
      <c r="G192" s="28">
        <v>8</v>
      </c>
      <c r="H192" s="28" t="s">
        <v>70</v>
      </c>
      <c r="I192" s="2">
        <v>100000</v>
      </c>
      <c r="J192" s="2">
        <v>800000</v>
      </c>
      <c r="K192" s="28">
        <v>4</v>
      </c>
      <c r="L192" s="45">
        <v>400000</v>
      </c>
      <c r="M192" s="28" t="s">
        <v>1011</v>
      </c>
      <c r="N192" s="45">
        <v>400000</v>
      </c>
      <c r="O192" s="28" t="s">
        <v>1024</v>
      </c>
      <c r="P192" s="18" t="s">
        <v>1087</v>
      </c>
    </row>
    <row r="193" spans="1:16" ht="54.75" thickBot="1">
      <c r="A193" s="125"/>
      <c r="B193" s="128"/>
      <c r="C193" s="149"/>
      <c r="D193" s="149"/>
      <c r="E193" s="28" t="s">
        <v>477</v>
      </c>
      <c r="F193" s="29" t="s">
        <v>980</v>
      </c>
      <c r="G193" s="28">
        <v>2</v>
      </c>
      <c r="H193" s="39" t="s">
        <v>1171</v>
      </c>
      <c r="I193" s="2">
        <v>80000</v>
      </c>
      <c r="J193" s="2">
        <v>160000</v>
      </c>
      <c r="K193" s="28">
        <v>2</v>
      </c>
      <c r="L193" s="45">
        <v>80000</v>
      </c>
      <c r="M193" s="28" t="s">
        <v>1022</v>
      </c>
      <c r="N193" s="45">
        <v>80000</v>
      </c>
      <c r="O193" s="28" t="s">
        <v>1024</v>
      </c>
      <c r="P193" s="18" t="s">
        <v>478</v>
      </c>
    </row>
    <row r="194" spans="1:16" ht="54.75" thickBot="1">
      <c r="A194" s="126"/>
      <c r="B194" s="129"/>
      <c r="C194" s="28" t="s">
        <v>479</v>
      </c>
      <c r="D194" s="29" t="s">
        <v>1153</v>
      </c>
      <c r="E194" s="28" t="s">
        <v>480</v>
      </c>
      <c r="F194" s="29" t="s">
        <v>979</v>
      </c>
      <c r="G194" s="28">
        <v>2</v>
      </c>
      <c r="H194" s="39" t="s">
        <v>1171</v>
      </c>
      <c r="I194" s="2">
        <v>80000</v>
      </c>
      <c r="J194" s="2">
        <v>160000</v>
      </c>
      <c r="K194" s="28">
        <v>2</v>
      </c>
      <c r="L194" s="45">
        <v>80000</v>
      </c>
      <c r="M194" s="28" t="s">
        <v>1022</v>
      </c>
      <c r="N194" s="45">
        <v>80000</v>
      </c>
      <c r="O194" s="28" t="s">
        <v>1024</v>
      </c>
      <c r="P194" s="18" t="s">
        <v>481</v>
      </c>
    </row>
    <row r="195" spans="1:16" s="100" customFormat="1" ht="17.25" thickBot="1">
      <c r="A195" s="57"/>
      <c r="B195" s="58"/>
      <c r="C195" s="70"/>
      <c r="D195" s="71"/>
      <c r="E195" s="52"/>
      <c r="F195" s="53"/>
      <c r="G195" s="52"/>
      <c r="H195" s="52"/>
      <c r="I195" s="54"/>
      <c r="J195" s="54">
        <f>SUM(J181:J194)</f>
        <v>12558000</v>
      </c>
      <c r="K195" s="52"/>
      <c r="L195" s="54">
        <f>SUM(L181:L194)</f>
        <v>6444000</v>
      </c>
      <c r="M195" s="55">
        <f>L195/$J$195</f>
        <v>0.51313903487816537</v>
      </c>
      <c r="N195" s="54">
        <f>SUM(N181:N194)</f>
        <v>6114000</v>
      </c>
      <c r="O195" s="55">
        <f>N195/$J$195</f>
        <v>0.48686096512183469</v>
      </c>
      <c r="P195" s="53"/>
    </row>
    <row r="196" spans="1:16" ht="54.75" customHeight="1" thickBot="1">
      <c r="A196" s="124">
        <v>2.4</v>
      </c>
      <c r="B196" s="127" t="s">
        <v>482</v>
      </c>
      <c r="C196" s="112" t="s">
        <v>483</v>
      </c>
      <c r="D196" s="131" t="s">
        <v>982</v>
      </c>
      <c r="E196" s="28" t="s">
        <v>484</v>
      </c>
      <c r="F196" s="29" t="s">
        <v>485</v>
      </c>
      <c r="G196" s="28">
        <v>5</v>
      </c>
      <c r="H196" s="28" t="s">
        <v>486</v>
      </c>
      <c r="I196" s="2">
        <v>12000</v>
      </c>
      <c r="J196" s="2">
        <v>60000</v>
      </c>
      <c r="K196" s="28">
        <v>2</v>
      </c>
      <c r="L196" s="45">
        <v>36000</v>
      </c>
      <c r="M196" s="28" t="s">
        <v>1011</v>
      </c>
      <c r="N196" s="45">
        <v>24000</v>
      </c>
      <c r="O196" s="28" t="s">
        <v>1056</v>
      </c>
      <c r="P196" s="18" t="s">
        <v>487</v>
      </c>
    </row>
    <row r="197" spans="1:16" ht="54.75" thickBot="1">
      <c r="A197" s="148"/>
      <c r="B197" s="148"/>
      <c r="C197" s="130"/>
      <c r="D197" s="132"/>
      <c r="E197" s="28" t="s">
        <v>488</v>
      </c>
      <c r="F197" s="29" t="s">
        <v>490</v>
      </c>
      <c r="G197" s="28">
        <v>16</v>
      </c>
      <c r="H197" s="28" t="s">
        <v>491</v>
      </c>
      <c r="I197" s="2">
        <v>30000</v>
      </c>
      <c r="J197" s="2">
        <v>480000</v>
      </c>
      <c r="K197" s="28">
        <v>2</v>
      </c>
      <c r="L197" s="45">
        <v>240000</v>
      </c>
      <c r="M197" s="28" t="s">
        <v>1011</v>
      </c>
      <c r="N197" s="45">
        <v>240000</v>
      </c>
      <c r="O197" s="28" t="s">
        <v>1011</v>
      </c>
      <c r="P197" s="18" t="s">
        <v>492</v>
      </c>
    </row>
    <row r="198" spans="1:16" ht="18.75" thickBot="1">
      <c r="A198" s="148"/>
      <c r="B198" s="148"/>
      <c r="C198" s="130"/>
      <c r="D198" s="132"/>
      <c r="E198" s="28" t="s">
        <v>489</v>
      </c>
      <c r="F198" s="29" t="s">
        <v>494</v>
      </c>
      <c r="G198" s="28">
        <v>13</v>
      </c>
      <c r="H198" s="28" t="s">
        <v>294</v>
      </c>
      <c r="I198" s="2">
        <v>50000</v>
      </c>
      <c r="J198" s="2">
        <v>650000</v>
      </c>
      <c r="K198" s="28" t="s">
        <v>418</v>
      </c>
      <c r="L198" s="45">
        <v>350000</v>
      </c>
      <c r="M198" s="28" t="s">
        <v>1011</v>
      </c>
      <c r="N198" s="45">
        <v>300000</v>
      </c>
      <c r="O198" s="28" t="s">
        <v>1011</v>
      </c>
      <c r="P198" s="18" t="s">
        <v>1088</v>
      </c>
    </row>
    <row r="199" spans="1:16" ht="18.75" thickBot="1">
      <c r="A199" s="148"/>
      <c r="B199" s="148"/>
      <c r="C199" s="113"/>
      <c r="D199" s="133"/>
      <c r="E199" s="28" t="s">
        <v>493</v>
      </c>
      <c r="F199" s="29" t="s">
        <v>1160</v>
      </c>
      <c r="G199" s="28">
        <v>16</v>
      </c>
      <c r="H199" s="28" t="s">
        <v>1172</v>
      </c>
      <c r="I199" s="2">
        <v>1500</v>
      </c>
      <c r="J199" s="2">
        <v>24000</v>
      </c>
      <c r="K199" s="28">
        <v>2</v>
      </c>
      <c r="L199" s="45">
        <v>12000</v>
      </c>
      <c r="M199" s="28" t="s">
        <v>1022</v>
      </c>
      <c r="N199" s="45">
        <v>12000</v>
      </c>
      <c r="O199" s="28" t="s">
        <v>1024</v>
      </c>
      <c r="P199" s="18" t="s">
        <v>495</v>
      </c>
    </row>
    <row r="200" spans="1:16" ht="41.25" customHeight="1" thickBot="1">
      <c r="A200" s="148"/>
      <c r="B200" s="148"/>
      <c r="C200" s="112" t="s">
        <v>496</v>
      </c>
      <c r="D200" s="131" t="s">
        <v>497</v>
      </c>
      <c r="E200" s="28" t="s">
        <v>498</v>
      </c>
      <c r="F200" s="29" t="s">
        <v>1159</v>
      </c>
      <c r="G200" s="28">
        <v>1</v>
      </c>
      <c r="H200" s="28" t="s">
        <v>70</v>
      </c>
      <c r="I200" s="2" t="s">
        <v>499</v>
      </c>
      <c r="J200" s="2">
        <v>30000</v>
      </c>
      <c r="K200" s="28" t="s">
        <v>500</v>
      </c>
      <c r="L200" s="45"/>
      <c r="M200" s="28"/>
      <c r="N200" s="45">
        <v>30000</v>
      </c>
      <c r="O200" s="28" t="s">
        <v>1048</v>
      </c>
      <c r="P200" s="18" t="s">
        <v>1089</v>
      </c>
    </row>
    <row r="201" spans="1:16" ht="54.75" thickBot="1">
      <c r="A201" s="148"/>
      <c r="B201" s="148"/>
      <c r="C201" s="148"/>
      <c r="D201" s="148"/>
      <c r="E201" s="28" t="s">
        <v>501</v>
      </c>
      <c r="F201" s="29" t="s">
        <v>502</v>
      </c>
      <c r="G201" s="28">
        <v>1</v>
      </c>
      <c r="H201" s="28" t="s">
        <v>70</v>
      </c>
      <c r="I201" s="2">
        <v>3000</v>
      </c>
      <c r="J201" s="2">
        <v>3000</v>
      </c>
      <c r="K201" s="28" t="s">
        <v>503</v>
      </c>
      <c r="L201" s="45"/>
      <c r="M201" s="28"/>
      <c r="N201" s="45">
        <v>3000</v>
      </c>
      <c r="O201" s="28" t="s">
        <v>1048</v>
      </c>
      <c r="P201" s="18" t="s">
        <v>1089</v>
      </c>
    </row>
    <row r="202" spans="1:16" ht="81.75" thickBot="1">
      <c r="A202" s="148"/>
      <c r="B202" s="148"/>
      <c r="C202" s="148"/>
      <c r="D202" s="148"/>
      <c r="E202" s="28" t="s">
        <v>504</v>
      </c>
      <c r="F202" s="29" t="s">
        <v>505</v>
      </c>
      <c r="G202" s="28">
        <v>6</v>
      </c>
      <c r="H202" s="28" t="s">
        <v>506</v>
      </c>
      <c r="I202" s="2">
        <v>30000</v>
      </c>
      <c r="J202" s="2">
        <v>180000</v>
      </c>
      <c r="K202" s="28">
        <v>2</v>
      </c>
      <c r="L202" s="45">
        <v>90000</v>
      </c>
      <c r="M202" s="28" t="s">
        <v>1011</v>
      </c>
      <c r="N202" s="45">
        <v>90000</v>
      </c>
      <c r="O202" s="28" t="s">
        <v>1011</v>
      </c>
      <c r="P202" s="18" t="s">
        <v>1090</v>
      </c>
    </row>
    <row r="203" spans="1:16" ht="41.25" thickBot="1">
      <c r="A203" s="148"/>
      <c r="B203" s="148"/>
      <c r="C203" s="148"/>
      <c r="D203" s="148"/>
      <c r="E203" s="28" t="s">
        <v>507</v>
      </c>
      <c r="F203" s="29" t="s">
        <v>508</v>
      </c>
      <c r="G203" s="28">
        <v>1</v>
      </c>
      <c r="H203" s="28" t="s">
        <v>509</v>
      </c>
      <c r="I203" s="2">
        <v>30000</v>
      </c>
      <c r="J203" s="2">
        <v>30000</v>
      </c>
      <c r="K203" s="28" t="s">
        <v>418</v>
      </c>
      <c r="L203" s="45">
        <v>30000</v>
      </c>
      <c r="M203" s="28" t="s">
        <v>1022</v>
      </c>
      <c r="N203" s="45"/>
      <c r="O203" s="28"/>
      <c r="P203" s="18" t="s">
        <v>1090</v>
      </c>
    </row>
    <row r="204" spans="1:16" ht="18.75" thickBot="1">
      <c r="A204" s="148"/>
      <c r="B204" s="148"/>
      <c r="C204" s="148"/>
      <c r="D204" s="148"/>
      <c r="E204" s="28" t="s">
        <v>510</v>
      </c>
      <c r="F204" s="29" t="s">
        <v>511</v>
      </c>
      <c r="G204" s="28">
        <v>4</v>
      </c>
      <c r="H204" s="28" t="s">
        <v>1173</v>
      </c>
      <c r="I204" s="2">
        <v>80000</v>
      </c>
      <c r="J204" s="2">
        <v>320000</v>
      </c>
      <c r="K204" s="28" t="s">
        <v>206</v>
      </c>
      <c r="L204" s="45">
        <v>160000</v>
      </c>
      <c r="M204" s="28" t="s">
        <v>1011</v>
      </c>
      <c r="N204" s="45">
        <v>160000</v>
      </c>
      <c r="O204" s="28" t="s">
        <v>1011</v>
      </c>
      <c r="P204" s="18" t="s">
        <v>1091</v>
      </c>
    </row>
    <row r="205" spans="1:16" ht="81.75" thickBot="1">
      <c r="A205" s="148"/>
      <c r="B205" s="148"/>
      <c r="C205" s="149"/>
      <c r="D205" s="149"/>
      <c r="E205" s="28" t="s">
        <v>512</v>
      </c>
      <c r="F205" s="29" t="s">
        <v>983</v>
      </c>
      <c r="G205" s="28">
        <v>192</v>
      </c>
      <c r="H205" s="28" t="s">
        <v>1174</v>
      </c>
      <c r="I205" s="2">
        <v>1500</v>
      </c>
      <c r="J205" s="2">
        <v>288000</v>
      </c>
      <c r="K205" s="28">
        <v>2</v>
      </c>
      <c r="L205" s="45">
        <v>144000</v>
      </c>
      <c r="M205" s="28" t="s">
        <v>1022</v>
      </c>
      <c r="N205" s="45">
        <v>144000</v>
      </c>
      <c r="O205" s="28" t="s">
        <v>1024</v>
      </c>
      <c r="P205" s="18" t="s">
        <v>513</v>
      </c>
    </row>
    <row r="206" spans="1:16" ht="135.75" thickBot="1">
      <c r="A206" s="148"/>
      <c r="B206" s="148"/>
      <c r="C206" s="114" t="s">
        <v>514</v>
      </c>
      <c r="D206" s="131" t="s">
        <v>515</v>
      </c>
      <c r="E206" s="28" t="s">
        <v>516</v>
      </c>
      <c r="F206" s="29" t="s">
        <v>517</v>
      </c>
      <c r="G206" s="39" t="s">
        <v>518</v>
      </c>
      <c r="H206" s="28" t="s">
        <v>519</v>
      </c>
      <c r="I206" s="2" t="s">
        <v>520</v>
      </c>
      <c r="J206" s="2">
        <v>120000</v>
      </c>
      <c r="K206" s="28">
        <v>2</v>
      </c>
      <c r="L206" s="45">
        <v>120000</v>
      </c>
      <c r="M206" s="28" t="s">
        <v>1011</v>
      </c>
      <c r="N206" s="45"/>
      <c r="O206" s="28"/>
      <c r="P206" s="18" t="s">
        <v>521</v>
      </c>
    </row>
    <row r="207" spans="1:16" ht="27.75" thickBot="1">
      <c r="A207" s="148"/>
      <c r="B207" s="148"/>
      <c r="C207" s="140"/>
      <c r="D207" s="132"/>
      <c r="E207" s="28" t="s">
        <v>522</v>
      </c>
      <c r="F207" s="29" t="s">
        <v>523</v>
      </c>
      <c r="G207" s="28">
        <v>2</v>
      </c>
      <c r="H207" s="28" t="s">
        <v>365</v>
      </c>
      <c r="I207" s="2">
        <v>25000</v>
      </c>
      <c r="J207" s="2">
        <v>50000</v>
      </c>
      <c r="K207" s="28" t="s">
        <v>418</v>
      </c>
      <c r="L207" s="45">
        <v>50000</v>
      </c>
      <c r="M207" s="28" t="s">
        <v>1014</v>
      </c>
      <c r="N207" s="45"/>
      <c r="O207" s="28"/>
      <c r="P207" s="18" t="s">
        <v>1092</v>
      </c>
    </row>
    <row r="208" spans="1:16" ht="18.75" thickBot="1">
      <c r="A208" s="148"/>
      <c r="B208" s="148"/>
      <c r="C208" s="140"/>
      <c r="D208" s="132"/>
      <c r="E208" s="28" t="s">
        <v>524</v>
      </c>
      <c r="F208" s="29" t="s">
        <v>525</v>
      </c>
      <c r="G208" s="28">
        <v>16</v>
      </c>
      <c r="H208" s="28" t="s">
        <v>184</v>
      </c>
      <c r="I208" s="2">
        <v>5000</v>
      </c>
      <c r="J208" s="2">
        <v>80000</v>
      </c>
      <c r="K208" s="28">
        <v>2</v>
      </c>
      <c r="L208" s="45">
        <v>40000</v>
      </c>
      <c r="M208" s="28" t="s">
        <v>1011</v>
      </c>
      <c r="N208" s="45">
        <v>40000</v>
      </c>
      <c r="O208" s="28" t="s">
        <v>1011</v>
      </c>
      <c r="P208" s="18" t="s">
        <v>526</v>
      </c>
    </row>
    <row r="209" spans="1:16" ht="18.75" thickBot="1">
      <c r="A209" s="148"/>
      <c r="B209" s="148"/>
      <c r="C209" s="140"/>
      <c r="D209" s="132"/>
      <c r="E209" s="28" t="s">
        <v>527</v>
      </c>
      <c r="F209" s="29" t="s">
        <v>528</v>
      </c>
      <c r="G209" s="28">
        <v>2</v>
      </c>
      <c r="H209" s="28" t="s">
        <v>211</v>
      </c>
      <c r="I209" s="2">
        <v>80000</v>
      </c>
      <c r="J209" s="2">
        <v>160000</v>
      </c>
      <c r="K209" s="28" t="s">
        <v>418</v>
      </c>
      <c r="L209" s="45">
        <v>80000</v>
      </c>
      <c r="M209" s="28" t="s">
        <v>1011</v>
      </c>
      <c r="N209" s="45">
        <v>80000</v>
      </c>
      <c r="O209" s="28" t="s">
        <v>1011</v>
      </c>
      <c r="P209" s="18" t="s">
        <v>529</v>
      </c>
    </row>
    <row r="210" spans="1:16" ht="54.75" thickBot="1">
      <c r="A210" s="148"/>
      <c r="B210" s="148"/>
      <c r="C210" s="115"/>
      <c r="D210" s="133"/>
      <c r="E210" s="28" t="s">
        <v>530</v>
      </c>
      <c r="F210" s="29" t="s">
        <v>984</v>
      </c>
      <c r="G210" s="28">
        <v>48</v>
      </c>
      <c r="H210" s="28" t="s">
        <v>199</v>
      </c>
      <c r="I210" s="2">
        <v>40000</v>
      </c>
      <c r="J210" s="2">
        <v>1920000</v>
      </c>
      <c r="K210" s="28">
        <v>2</v>
      </c>
      <c r="L210" s="45">
        <v>960000</v>
      </c>
      <c r="M210" s="28" t="s">
        <v>1022</v>
      </c>
      <c r="N210" s="45">
        <v>960000</v>
      </c>
      <c r="O210" s="28" t="s">
        <v>1024</v>
      </c>
      <c r="P210" s="18" t="s">
        <v>531</v>
      </c>
    </row>
    <row r="211" spans="1:16" ht="54.75" thickBot="1">
      <c r="A211" s="148"/>
      <c r="B211" s="148"/>
      <c r="C211" s="112" t="s">
        <v>532</v>
      </c>
      <c r="D211" s="131" t="s">
        <v>533</v>
      </c>
      <c r="E211" s="28" t="s">
        <v>534</v>
      </c>
      <c r="F211" s="29" t="s">
        <v>985</v>
      </c>
      <c r="G211" s="28">
        <v>1</v>
      </c>
      <c r="H211" s="28" t="s">
        <v>37</v>
      </c>
      <c r="I211" s="2">
        <v>100000</v>
      </c>
      <c r="J211" s="2">
        <v>100000</v>
      </c>
      <c r="K211" s="28">
        <v>4</v>
      </c>
      <c r="L211" s="2">
        <v>100000</v>
      </c>
      <c r="M211" s="36" t="s">
        <v>1030</v>
      </c>
      <c r="N211" s="47"/>
      <c r="O211" s="36"/>
      <c r="P211" s="105" t="s">
        <v>535</v>
      </c>
    </row>
    <row r="212" spans="1:16" ht="27.75" thickBot="1">
      <c r="A212" s="148"/>
      <c r="B212" s="148"/>
      <c r="C212" s="130"/>
      <c r="D212" s="132"/>
      <c r="E212" s="28" t="s">
        <v>536</v>
      </c>
      <c r="F212" s="29" t="s">
        <v>986</v>
      </c>
      <c r="G212" s="28">
        <v>1</v>
      </c>
      <c r="H212" s="28" t="s">
        <v>37</v>
      </c>
      <c r="I212" s="2">
        <v>100000</v>
      </c>
      <c r="J212" s="2">
        <v>100000</v>
      </c>
      <c r="K212" s="28">
        <v>4</v>
      </c>
      <c r="L212" s="2">
        <v>100000</v>
      </c>
      <c r="M212" s="37" t="s">
        <v>1030</v>
      </c>
      <c r="N212" s="48"/>
      <c r="O212" s="37"/>
      <c r="P212" s="106"/>
    </row>
    <row r="213" spans="1:16" ht="27.75" thickBot="1">
      <c r="A213" s="148"/>
      <c r="B213" s="148"/>
      <c r="C213" s="130"/>
      <c r="D213" s="132"/>
      <c r="E213" s="28" t="s">
        <v>537</v>
      </c>
      <c r="F213" s="29" t="s">
        <v>987</v>
      </c>
      <c r="G213" s="28">
        <v>1</v>
      </c>
      <c r="H213" s="28" t="s">
        <v>37</v>
      </c>
      <c r="I213" s="2">
        <v>150000</v>
      </c>
      <c r="J213" s="2">
        <v>150000</v>
      </c>
      <c r="K213" s="28">
        <v>4</v>
      </c>
      <c r="L213" s="2">
        <v>150000</v>
      </c>
      <c r="M213" s="37" t="s">
        <v>1030</v>
      </c>
      <c r="N213" s="48"/>
      <c r="O213" s="37"/>
      <c r="P213" s="106"/>
    </row>
    <row r="214" spans="1:16" ht="68.25" thickBot="1">
      <c r="A214" s="149"/>
      <c r="B214" s="149"/>
      <c r="C214" s="113"/>
      <c r="D214" s="133"/>
      <c r="E214" s="28" t="s">
        <v>538</v>
      </c>
      <c r="F214" s="29" t="s">
        <v>988</v>
      </c>
      <c r="G214" s="28">
        <v>1</v>
      </c>
      <c r="H214" s="28" t="s">
        <v>37</v>
      </c>
      <c r="I214" s="2">
        <v>50000</v>
      </c>
      <c r="J214" s="2">
        <v>50000</v>
      </c>
      <c r="K214" s="28">
        <v>4</v>
      </c>
      <c r="L214" s="2">
        <v>50000</v>
      </c>
      <c r="M214" s="38" t="s">
        <v>1030</v>
      </c>
      <c r="N214" s="49"/>
      <c r="O214" s="38"/>
      <c r="P214" s="107"/>
    </row>
    <row r="215" spans="1:16" s="100" customFormat="1" ht="17.25" thickBot="1">
      <c r="A215" s="75"/>
      <c r="B215" s="76"/>
      <c r="C215" s="61"/>
      <c r="D215" s="60"/>
      <c r="E215" s="62"/>
      <c r="F215" s="63"/>
      <c r="G215" s="62"/>
      <c r="H215" s="62"/>
      <c r="I215" s="64"/>
      <c r="J215" s="54">
        <f>SUM(J196:J214)</f>
        <v>4795000</v>
      </c>
      <c r="K215" s="65"/>
      <c r="L215" s="54">
        <f>SUM(L196:L214)</f>
        <v>2712000</v>
      </c>
      <c r="M215" s="67">
        <f>L215/J215</f>
        <v>0.56558915537017729</v>
      </c>
      <c r="N215" s="54">
        <f>SUM(N196:N214)</f>
        <v>2083000</v>
      </c>
      <c r="O215" s="67">
        <f>N215/J215</f>
        <v>0.43441084462982271</v>
      </c>
      <c r="P215" s="77"/>
    </row>
    <row r="216" spans="1:16" ht="15.75" thickBot="1">
      <c r="A216" s="116" t="s">
        <v>539</v>
      </c>
      <c r="B216" s="117"/>
      <c r="C216" s="117"/>
      <c r="D216" s="117"/>
      <c r="E216" s="117"/>
      <c r="F216" s="117"/>
      <c r="G216" s="117"/>
      <c r="H216" s="117"/>
      <c r="I216" s="118"/>
      <c r="J216" s="3">
        <f>SUM(J215,J195,J180,J134)</f>
        <v>43756070</v>
      </c>
      <c r="K216" s="11"/>
      <c r="L216" s="3">
        <f>SUM(L215,L195,L180,L134)</f>
        <v>26272120</v>
      </c>
      <c r="M216" s="11"/>
      <c r="N216" s="3">
        <f>SUM(N215,N195,N180,N134)</f>
        <v>17483950</v>
      </c>
      <c r="O216" s="11"/>
    </row>
    <row r="217" spans="1:16" ht="15.75" thickBot="1">
      <c r="A217" s="134" t="s">
        <v>540</v>
      </c>
      <c r="B217" s="135"/>
      <c r="C217" s="135"/>
      <c r="D217" s="135"/>
      <c r="E217" s="135"/>
      <c r="F217" s="135"/>
      <c r="G217" s="135"/>
      <c r="H217" s="135"/>
      <c r="I217" s="135"/>
      <c r="J217" s="135"/>
      <c r="K217" s="135"/>
      <c r="L217" s="135"/>
      <c r="M217" s="135"/>
      <c r="N217" s="135"/>
      <c r="O217" s="135"/>
      <c r="P217" s="136"/>
    </row>
    <row r="218" spans="1:16" ht="14.25" thickBot="1">
      <c r="A218" s="137" t="s">
        <v>1</v>
      </c>
      <c r="B218" s="138"/>
      <c r="C218" s="137" t="s">
        <v>2</v>
      </c>
      <c r="D218" s="138"/>
      <c r="E218" s="137" t="s">
        <v>3</v>
      </c>
      <c r="F218" s="139"/>
      <c r="G218" s="139"/>
      <c r="H218" s="139"/>
      <c r="I218" s="139"/>
      <c r="J218" s="139"/>
      <c r="K218" s="139"/>
      <c r="L218" s="139"/>
      <c r="M218" s="139"/>
      <c r="N218" s="139"/>
      <c r="O218" s="139"/>
      <c r="P218" s="138"/>
    </row>
    <row r="219" spans="1:16" ht="14.25" thickBot="1">
      <c r="A219" s="30" t="s">
        <v>4</v>
      </c>
      <c r="B219" s="30" t="s">
        <v>5</v>
      </c>
      <c r="C219" s="30" t="s">
        <v>4</v>
      </c>
      <c r="D219" s="30" t="s">
        <v>5</v>
      </c>
      <c r="E219" s="30" t="s">
        <v>4</v>
      </c>
      <c r="F219" s="15" t="s">
        <v>6</v>
      </c>
      <c r="G219" s="30" t="s">
        <v>7</v>
      </c>
      <c r="H219" s="30" t="s">
        <v>8</v>
      </c>
      <c r="I219" s="9" t="s">
        <v>9</v>
      </c>
      <c r="J219" s="1" t="s">
        <v>10</v>
      </c>
      <c r="K219" s="30" t="s">
        <v>11</v>
      </c>
      <c r="L219" s="50">
        <v>2011</v>
      </c>
      <c r="M219" s="30" t="s">
        <v>1010</v>
      </c>
      <c r="N219" s="50">
        <v>2012</v>
      </c>
      <c r="O219" s="30" t="s">
        <v>1010</v>
      </c>
      <c r="P219" s="17" t="s">
        <v>12</v>
      </c>
    </row>
    <row r="220" spans="1:16" ht="41.25" customHeight="1" thickBot="1">
      <c r="A220" s="124">
        <v>3.1</v>
      </c>
      <c r="B220" s="127" t="s">
        <v>541</v>
      </c>
      <c r="C220" s="112" t="s">
        <v>542</v>
      </c>
      <c r="D220" s="114" t="s">
        <v>993</v>
      </c>
      <c r="E220" s="28" t="s">
        <v>544</v>
      </c>
      <c r="F220" s="29" t="s">
        <v>545</v>
      </c>
      <c r="G220" s="28">
        <v>80</v>
      </c>
      <c r="H220" s="39" t="s">
        <v>546</v>
      </c>
      <c r="I220" s="2">
        <v>1000</v>
      </c>
      <c r="J220" s="2">
        <v>80000</v>
      </c>
      <c r="K220" s="28">
        <v>2</v>
      </c>
      <c r="L220" s="45">
        <v>40000</v>
      </c>
      <c r="M220" s="28" t="s">
        <v>1031</v>
      </c>
      <c r="N220" s="45">
        <v>40000</v>
      </c>
      <c r="O220" s="28" t="s">
        <v>1031</v>
      </c>
      <c r="P220" s="18" t="s">
        <v>547</v>
      </c>
    </row>
    <row r="221" spans="1:16" ht="68.25" thickBot="1">
      <c r="A221" s="125"/>
      <c r="B221" s="128"/>
      <c r="C221" s="130"/>
      <c r="D221" s="140"/>
      <c r="E221" s="28" t="s">
        <v>548</v>
      </c>
      <c r="F221" s="29" t="s">
        <v>549</v>
      </c>
      <c r="G221" s="28">
        <v>8</v>
      </c>
      <c r="H221" s="28" t="s">
        <v>21</v>
      </c>
      <c r="I221" s="2">
        <v>2000</v>
      </c>
      <c r="J221" s="2">
        <v>16000</v>
      </c>
      <c r="K221" s="28">
        <v>2</v>
      </c>
      <c r="L221" s="45">
        <v>16000</v>
      </c>
      <c r="M221" s="28" t="s">
        <v>1031</v>
      </c>
      <c r="N221" s="45"/>
      <c r="O221" s="28"/>
      <c r="P221" s="18" t="s">
        <v>550</v>
      </c>
    </row>
    <row r="222" spans="1:16" ht="95.25" thickBot="1">
      <c r="A222" s="125"/>
      <c r="B222" s="128"/>
      <c r="C222" s="130"/>
      <c r="D222" s="140"/>
      <c r="E222" s="28" t="s">
        <v>551</v>
      </c>
      <c r="F222" s="29" t="s">
        <v>552</v>
      </c>
      <c r="G222" s="28">
        <v>100</v>
      </c>
      <c r="H222" s="28" t="s">
        <v>21</v>
      </c>
      <c r="I222" s="2">
        <v>2500</v>
      </c>
      <c r="J222" s="2">
        <v>250000</v>
      </c>
      <c r="K222" s="28">
        <v>2</v>
      </c>
      <c r="L222" s="45">
        <v>125000</v>
      </c>
      <c r="M222" s="28" t="s">
        <v>1011</v>
      </c>
      <c r="N222" s="45">
        <v>125000</v>
      </c>
      <c r="O222" s="28" t="s">
        <v>1011</v>
      </c>
      <c r="P222" s="18" t="s">
        <v>553</v>
      </c>
    </row>
    <row r="223" spans="1:16" ht="95.25" customHeight="1" thickBot="1">
      <c r="A223" s="125"/>
      <c r="B223" s="128"/>
      <c r="C223" s="130"/>
      <c r="D223" s="140"/>
      <c r="E223" s="28" t="s">
        <v>554</v>
      </c>
      <c r="F223" s="29" t="s">
        <v>555</v>
      </c>
      <c r="G223" s="28">
        <v>50</v>
      </c>
      <c r="H223" s="28" t="s">
        <v>556</v>
      </c>
      <c r="I223" s="2">
        <v>20000</v>
      </c>
      <c r="J223" s="2">
        <v>1000000</v>
      </c>
      <c r="K223" s="28">
        <v>2</v>
      </c>
      <c r="L223" s="45">
        <v>580000</v>
      </c>
      <c r="M223" s="28" t="s">
        <v>1011</v>
      </c>
      <c r="N223" s="45">
        <v>420000</v>
      </c>
      <c r="O223" s="28" t="s">
        <v>1011</v>
      </c>
      <c r="P223" s="18" t="s">
        <v>557</v>
      </c>
    </row>
    <row r="224" spans="1:16" ht="78" customHeight="1" thickBot="1">
      <c r="A224" s="125"/>
      <c r="B224" s="128"/>
      <c r="C224" s="130"/>
      <c r="D224" s="140"/>
      <c r="E224" s="28" t="s">
        <v>558</v>
      </c>
      <c r="F224" s="29" t="s">
        <v>559</v>
      </c>
      <c r="G224" s="28">
        <v>150</v>
      </c>
      <c r="H224" s="28" t="s">
        <v>556</v>
      </c>
      <c r="I224" s="2">
        <v>7500</v>
      </c>
      <c r="J224" s="2">
        <v>1125000</v>
      </c>
      <c r="K224" s="28">
        <v>2</v>
      </c>
      <c r="L224" s="45">
        <v>675000</v>
      </c>
      <c r="M224" s="28" t="s">
        <v>1011</v>
      </c>
      <c r="N224" s="45">
        <v>450000</v>
      </c>
      <c r="O224" s="28" t="s">
        <v>1011</v>
      </c>
      <c r="P224" s="18" t="s">
        <v>560</v>
      </c>
    </row>
    <row r="225" spans="1:16" ht="27.75" thickBot="1">
      <c r="A225" s="125"/>
      <c r="B225" s="128"/>
      <c r="C225" s="130"/>
      <c r="D225" s="140"/>
      <c r="E225" s="28" t="s">
        <v>561</v>
      </c>
      <c r="F225" s="29" t="s">
        <v>562</v>
      </c>
      <c r="G225" s="28">
        <v>7</v>
      </c>
      <c r="H225" s="28" t="s">
        <v>1175</v>
      </c>
      <c r="I225" s="2">
        <v>25000</v>
      </c>
      <c r="J225" s="2">
        <v>175000</v>
      </c>
      <c r="K225" s="28">
        <v>2</v>
      </c>
      <c r="L225" s="45">
        <v>100000</v>
      </c>
      <c r="M225" s="28" t="s">
        <v>1011</v>
      </c>
      <c r="N225" s="45">
        <v>75000</v>
      </c>
      <c r="O225" s="28" t="s">
        <v>1011</v>
      </c>
      <c r="P225" s="18" t="s">
        <v>1093</v>
      </c>
    </row>
    <row r="226" spans="1:16" ht="81.75" thickBot="1">
      <c r="A226" s="125"/>
      <c r="B226" s="128"/>
      <c r="C226" s="130"/>
      <c r="D226" s="140"/>
      <c r="E226" s="28" t="s">
        <v>994</v>
      </c>
      <c r="F226" s="29" t="s">
        <v>995</v>
      </c>
      <c r="G226" s="28">
        <v>30</v>
      </c>
      <c r="H226" s="28" t="s">
        <v>211</v>
      </c>
      <c r="I226" s="2">
        <v>30000</v>
      </c>
      <c r="J226" s="2">
        <v>900000</v>
      </c>
      <c r="K226" s="28">
        <v>2</v>
      </c>
      <c r="L226" s="45">
        <v>450000</v>
      </c>
      <c r="M226" s="28" t="s">
        <v>1011</v>
      </c>
      <c r="N226" s="45">
        <v>450000</v>
      </c>
      <c r="O226" s="28" t="s">
        <v>1011</v>
      </c>
      <c r="P226" s="18" t="s">
        <v>657</v>
      </c>
    </row>
    <row r="227" spans="1:16" ht="14.25" customHeight="1" thickBot="1">
      <c r="A227" s="125"/>
      <c r="B227" s="128"/>
      <c r="C227" s="112" t="s">
        <v>563</v>
      </c>
      <c r="D227" s="131" t="s">
        <v>564</v>
      </c>
      <c r="E227" s="33" t="s">
        <v>565</v>
      </c>
      <c r="F227" s="32" t="s">
        <v>222</v>
      </c>
      <c r="G227" s="5">
        <v>2</v>
      </c>
      <c r="H227" s="33" t="s">
        <v>223</v>
      </c>
      <c r="I227" s="2">
        <v>50000</v>
      </c>
      <c r="J227" s="2">
        <v>100000</v>
      </c>
      <c r="K227" s="5">
        <v>2</v>
      </c>
      <c r="L227" s="45">
        <v>100000</v>
      </c>
      <c r="M227" s="5" t="s">
        <v>1014</v>
      </c>
      <c r="N227" s="45"/>
      <c r="O227" s="5"/>
      <c r="P227" s="19" t="s">
        <v>566</v>
      </c>
    </row>
    <row r="228" spans="1:16" ht="27.75" thickBot="1">
      <c r="A228" s="125"/>
      <c r="B228" s="128"/>
      <c r="C228" s="130"/>
      <c r="D228" s="132"/>
      <c r="E228" s="33" t="s">
        <v>567</v>
      </c>
      <c r="F228" s="29" t="s">
        <v>568</v>
      </c>
      <c r="G228" s="28">
        <v>5</v>
      </c>
      <c r="H228" s="28" t="s">
        <v>569</v>
      </c>
      <c r="I228" s="2">
        <v>6200</v>
      </c>
      <c r="J228" s="2">
        <v>31000</v>
      </c>
      <c r="K228" s="28">
        <v>2</v>
      </c>
      <c r="L228" s="45">
        <v>31000</v>
      </c>
      <c r="M228" s="28" t="s">
        <v>1014</v>
      </c>
      <c r="N228" s="45"/>
      <c r="O228" s="28"/>
      <c r="P228" s="18" t="s">
        <v>1094</v>
      </c>
    </row>
    <row r="229" spans="1:16" ht="27.75" thickBot="1">
      <c r="A229" s="125"/>
      <c r="B229" s="128"/>
      <c r="C229" s="130"/>
      <c r="D229" s="132"/>
      <c r="E229" s="33" t="s">
        <v>570</v>
      </c>
      <c r="F229" s="29" t="s">
        <v>571</v>
      </c>
      <c r="G229" s="28">
        <v>5</v>
      </c>
      <c r="H229" s="28" t="s">
        <v>572</v>
      </c>
      <c r="I229" s="2">
        <v>25000</v>
      </c>
      <c r="J229" s="2">
        <v>125000</v>
      </c>
      <c r="K229" s="28">
        <v>4</v>
      </c>
      <c r="L229" s="45">
        <v>125000</v>
      </c>
      <c r="M229" s="28" t="s">
        <v>1031</v>
      </c>
      <c r="N229" s="45"/>
      <c r="O229" s="28"/>
      <c r="P229" s="18" t="s">
        <v>1095</v>
      </c>
    </row>
    <row r="230" spans="1:16" ht="27.75" thickBot="1">
      <c r="A230" s="125"/>
      <c r="B230" s="128"/>
      <c r="C230" s="130"/>
      <c r="D230" s="132"/>
      <c r="E230" s="33" t="s">
        <v>574</v>
      </c>
      <c r="F230" s="29" t="s">
        <v>571</v>
      </c>
      <c r="G230" s="28">
        <v>2</v>
      </c>
      <c r="H230" s="28" t="s">
        <v>575</v>
      </c>
      <c r="I230" s="2">
        <v>6000</v>
      </c>
      <c r="J230" s="2">
        <v>12000</v>
      </c>
      <c r="K230" s="28">
        <v>4</v>
      </c>
      <c r="L230" s="45">
        <v>12000</v>
      </c>
      <c r="M230" s="28" t="s">
        <v>1031</v>
      </c>
      <c r="N230" s="45"/>
      <c r="O230" s="28"/>
      <c r="P230" s="18" t="s">
        <v>573</v>
      </c>
    </row>
    <row r="231" spans="1:16" ht="54.75" thickBot="1">
      <c r="A231" s="125"/>
      <c r="B231" s="128"/>
      <c r="C231" s="130"/>
      <c r="D231" s="132"/>
      <c r="E231" s="33" t="s">
        <v>576</v>
      </c>
      <c r="F231" s="29" t="s">
        <v>580</v>
      </c>
      <c r="G231" s="28">
        <v>3</v>
      </c>
      <c r="H231" s="28" t="s">
        <v>445</v>
      </c>
      <c r="I231" s="2">
        <v>10000</v>
      </c>
      <c r="J231" s="2">
        <v>30000</v>
      </c>
      <c r="K231" s="28">
        <v>2</v>
      </c>
      <c r="L231" s="45"/>
      <c r="M231" s="28"/>
      <c r="N231" s="45">
        <v>30000</v>
      </c>
      <c r="O231" s="28" t="s">
        <v>1025</v>
      </c>
      <c r="P231" s="18" t="s">
        <v>581</v>
      </c>
    </row>
    <row r="232" spans="1:16" ht="41.25" thickBot="1">
      <c r="A232" s="125"/>
      <c r="B232" s="128"/>
      <c r="C232" s="130"/>
      <c r="D232" s="132"/>
      <c r="E232" s="33" t="s">
        <v>577</v>
      </c>
      <c r="F232" s="29" t="s">
        <v>582</v>
      </c>
      <c r="G232" s="28">
        <v>6</v>
      </c>
      <c r="H232" s="28" t="s">
        <v>583</v>
      </c>
      <c r="I232" s="2">
        <v>1000</v>
      </c>
      <c r="J232" s="2">
        <v>6000</v>
      </c>
      <c r="K232" s="28" t="s">
        <v>206</v>
      </c>
      <c r="L232" s="45">
        <v>3000</v>
      </c>
      <c r="M232" s="28" t="s">
        <v>1031</v>
      </c>
      <c r="N232" s="45">
        <v>3000</v>
      </c>
      <c r="O232" s="28" t="s">
        <v>1025</v>
      </c>
      <c r="P232" s="18" t="s">
        <v>584</v>
      </c>
    </row>
    <row r="233" spans="1:16" ht="27.75" thickBot="1">
      <c r="A233" s="125"/>
      <c r="B233" s="128"/>
      <c r="C233" s="130"/>
      <c r="D233" s="132"/>
      <c r="E233" s="33" t="s">
        <v>578</v>
      </c>
      <c r="F233" s="29" t="s">
        <v>585</v>
      </c>
      <c r="G233" s="39" t="s">
        <v>364</v>
      </c>
      <c r="H233" s="28" t="s">
        <v>211</v>
      </c>
      <c r="I233" s="2">
        <v>39500</v>
      </c>
      <c r="J233" s="2">
        <v>158000</v>
      </c>
      <c r="K233" s="28" t="s">
        <v>586</v>
      </c>
      <c r="L233" s="45">
        <v>79000</v>
      </c>
      <c r="M233" s="28" t="s">
        <v>1011</v>
      </c>
      <c r="N233" s="45">
        <v>79000</v>
      </c>
      <c r="O233" s="28" t="s">
        <v>1011</v>
      </c>
      <c r="P233" s="18" t="s">
        <v>1096</v>
      </c>
    </row>
    <row r="234" spans="1:16" ht="27.75" thickBot="1">
      <c r="A234" s="125"/>
      <c r="B234" s="128"/>
      <c r="C234" s="113"/>
      <c r="D234" s="133"/>
      <c r="E234" s="33" t="s">
        <v>579</v>
      </c>
      <c r="F234" s="29" t="s">
        <v>587</v>
      </c>
      <c r="G234" s="28">
        <v>7</v>
      </c>
      <c r="H234" s="28" t="s">
        <v>1175</v>
      </c>
      <c r="I234" s="2">
        <v>200000</v>
      </c>
      <c r="J234" s="2">
        <v>1400000</v>
      </c>
      <c r="K234" s="28">
        <v>2</v>
      </c>
      <c r="L234" s="45">
        <v>800000</v>
      </c>
      <c r="M234" s="28" t="s">
        <v>1011</v>
      </c>
      <c r="N234" s="45">
        <v>600000</v>
      </c>
      <c r="O234" s="28" t="s">
        <v>1011</v>
      </c>
      <c r="P234" s="18" t="s">
        <v>1097</v>
      </c>
    </row>
    <row r="235" spans="1:16" ht="42" customHeight="1" thickBot="1">
      <c r="A235" s="125"/>
      <c r="B235" s="128"/>
      <c r="C235" s="112" t="s">
        <v>588</v>
      </c>
      <c r="D235" s="114" t="s">
        <v>989</v>
      </c>
      <c r="E235" s="28" t="s">
        <v>589</v>
      </c>
      <c r="F235" s="29" t="s">
        <v>945</v>
      </c>
      <c r="G235" s="28">
        <v>1</v>
      </c>
      <c r="H235" s="28" t="s">
        <v>314</v>
      </c>
      <c r="I235" s="2">
        <v>4400000</v>
      </c>
      <c r="J235" s="2"/>
      <c r="K235" s="28">
        <v>3</v>
      </c>
      <c r="L235" s="45"/>
      <c r="M235" s="28"/>
      <c r="N235" s="45"/>
      <c r="O235" s="28"/>
      <c r="P235" s="18" t="s">
        <v>629</v>
      </c>
    </row>
    <row r="236" spans="1:16" ht="27.75" customHeight="1" thickBot="1">
      <c r="A236" s="125"/>
      <c r="B236" s="128"/>
      <c r="C236" s="130"/>
      <c r="D236" s="140"/>
      <c r="E236" s="28" t="s">
        <v>593</v>
      </c>
      <c r="F236" s="29" t="s">
        <v>590</v>
      </c>
      <c r="G236" s="28">
        <v>1</v>
      </c>
      <c r="H236" s="28" t="s">
        <v>591</v>
      </c>
      <c r="I236" s="2">
        <v>150000</v>
      </c>
      <c r="J236" s="2">
        <v>150000</v>
      </c>
      <c r="K236" s="28">
        <v>2</v>
      </c>
      <c r="L236" s="45">
        <v>150000</v>
      </c>
      <c r="M236" s="28" t="s">
        <v>1056</v>
      </c>
      <c r="N236" s="45"/>
      <c r="O236" s="28"/>
      <c r="P236" s="18" t="s">
        <v>592</v>
      </c>
    </row>
    <row r="237" spans="1:16" ht="27.75" thickBot="1">
      <c r="A237" s="125"/>
      <c r="B237" s="128"/>
      <c r="C237" s="130"/>
      <c r="D237" s="140"/>
      <c r="E237" s="28" t="s">
        <v>595</v>
      </c>
      <c r="F237" s="29" t="s">
        <v>594</v>
      </c>
      <c r="G237" s="28">
        <v>1</v>
      </c>
      <c r="H237" s="28" t="s">
        <v>37</v>
      </c>
      <c r="I237" s="2">
        <v>150000</v>
      </c>
      <c r="J237" s="2">
        <v>150000</v>
      </c>
      <c r="K237" s="28">
        <v>4</v>
      </c>
      <c r="L237" s="45">
        <v>150000</v>
      </c>
      <c r="M237" s="28" t="s">
        <v>1060</v>
      </c>
      <c r="N237" s="45"/>
      <c r="O237" s="28"/>
      <c r="P237" s="105" t="s">
        <v>1098</v>
      </c>
    </row>
    <row r="238" spans="1:16" ht="27.75" thickBot="1">
      <c r="A238" s="125"/>
      <c r="B238" s="128"/>
      <c r="C238" s="130"/>
      <c r="D238" s="140"/>
      <c r="E238" s="28" t="s">
        <v>597</v>
      </c>
      <c r="F238" s="29" t="s">
        <v>596</v>
      </c>
      <c r="G238" s="28">
        <v>1</v>
      </c>
      <c r="H238" s="28" t="s">
        <v>37</v>
      </c>
      <c r="I238" s="2">
        <v>220000</v>
      </c>
      <c r="J238" s="2">
        <v>220000</v>
      </c>
      <c r="K238" s="28">
        <v>4</v>
      </c>
      <c r="L238" s="45">
        <v>220000</v>
      </c>
      <c r="M238" s="28" t="s">
        <v>1060</v>
      </c>
      <c r="N238" s="45"/>
      <c r="O238" s="28"/>
      <c r="P238" s="107"/>
    </row>
    <row r="239" spans="1:16" ht="27.75" thickBot="1">
      <c r="A239" s="125"/>
      <c r="B239" s="128"/>
      <c r="C239" s="130"/>
      <c r="D239" s="140"/>
      <c r="E239" s="28" t="s">
        <v>601</v>
      </c>
      <c r="F239" s="29" t="s">
        <v>598</v>
      </c>
      <c r="G239" s="28">
        <v>100</v>
      </c>
      <c r="H239" s="28" t="s">
        <v>599</v>
      </c>
      <c r="I239" s="2">
        <v>15000</v>
      </c>
      <c r="J239" s="2">
        <v>1500000</v>
      </c>
      <c r="K239" s="28">
        <v>4</v>
      </c>
      <c r="L239" s="45">
        <v>750000</v>
      </c>
      <c r="M239" s="28" t="s">
        <v>1056</v>
      </c>
      <c r="N239" s="45">
        <v>750000</v>
      </c>
      <c r="O239" s="28" t="s">
        <v>1056</v>
      </c>
      <c r="P239" s="18" t="s">
        <v>600</v>
      </c>
    </row>
    <row r="240" spans="1:16" ht="16.5" customHeight="1" thickBot="1">
      <c r="A240" s="125"/>
      <c r="B240" s="128"/>
      <c r="C240" s="130"/>
      <c r="D240" s="140"/>
      <c r="E240" s="28" t="s">
        <v>605</v>
      </c>
      <c r="F240" s="29" t="s">
        <v>602</v>
      </c>
      <c r="G240" s="28">
        <v>4</v>
      </c>
      <c r="H240" s="28" t="s">
        <v>603</v>
      </c>
      <c r="I240" s="2">
        <v>15000</v>
      </c>
      <c r="J240" s="2">
        <v>60000</v>
      </c>
      <c r="K240" s="28">
        <v>4</v>
      </c>
      <c r="L240" s="45">
        <v>60000</v>
      </c>
      <c r="M240" s="28" t="s">
        <v>1011</v>
      </c>
      <c r="N240" s="45"/>
      <c r="O240" s="28"/>
      <c r="P240" s="18" t="s">
        <v>604</v>
      </c>
    </row>
    <row r="241" spans="1:16" ht="54.75" thickBot="1">
      <c r="A241" s="125"/>
      <c r="B241" s="128"/>
      <c r="C241" s="130"/>
      <c r="D241" s="140"/>
      <c r="E241" s="28" t="s">
        <v>609</v>
      </c>
      <c r="F241" s="29" t="s">
        <v>606</v>
      </c>
      <c r="G241" s="28">
        <v>40</v>
      </c>
      <c r="H241" s="28" t="s">
        <v>607</v>
      </c>
      <c r="I241" s="2">
        <v>15000</v>
      </c>
      <c r="J241" s="2">
        <v>1200000</v>
      </c>
      <c r="K241" s="28">
        <v>4</v>
      </c>
      <c r="L241" s="45">
        <v>600000</v>
      </c>
      <c r="M241" s="28" t="s">
        <v>1011</v>
      </c>
      <c r="N241" s="45">
        <v>600000</v>
      </c>
      <c r="O241" s="28" t="s">
        <v>1011</v>
      </c>
      <c r="P241" s="18" t="s">
        <v>608</v>
      </c>
    </row>
    <row r="242" spans="1:16" ht="81.75" thickBot="1">
      <c r="A242" s="125"/>
      <c r="B242" s="128"/>
      <c r="C242" s="130"/>
      <c r="D242" s="140"/>
      <c r="E242" s="28" t="s">
        <v>613</v>
      </c>
      <c r="F242" s="29" t="s">
        <v>610</v>
      </c>
      <c r="G242" s="28">
        <v>5</v>
      </c>
      <c r="H242" s="28" t="s">
        <v>611</v>
      </c>
      <c r="I242" s="2">
        <v>50000</v>
      </c>
      <c r="J242" s="2">
        <v>250000</v>
      </c>
      <c r="K242" s="28">
        <v>4</v>
      </c>
      <c r="L242" s="45">
        <v>250000</v>
      </c>
      <c r="M242" s="28" t="s">
        <v>1056</v>
      </c>
      <c r="N242" s="45"/>
      <c r="O242" s="28"/>
      <c r="P242" s="18" t="s">
        <v>612</v>
      </c>
    </row>
    <row r="243" spans="1:16" ht="57.75" customHeight="1" thickBot="1">
      <c r="A243" s="125"/>
      <c r="B243" s="128"/>
      <c r="C243" s="130"/>
      <c r="D243" s="140"/>
      <c r="E243" s="28" t="s">
        <v>617</v>
      </c>
      <c r="F243" s="29" t="s">
        <v>614</v>
      </c>
      <c r="G243" s="28">
        <v>1</v>
      </c>
      <c r="H243" s="28" t="s">
        <v>615</v>
      </c>
      <c r="I243" s="2">
        <v>750000</v>
      </c>
      <c r="J243" s="2">
        <v>750000</v>
      </c>
      <c r="K243" s="28">
        <v>4</v>
      </c>
      <c r="L243" s="45">
        <v>750000</v>
      </c>
      <c r="M243" s="28" t="s">
        <v>1012</v>
      </c>
      <c r="N243" s="45"/>
      <c r="O243" s="28"/>
      <c r="P243" s="108" t="s">
        <v>616</v>
      </c>
    </row>
    <row r="244" spans="1:16" ht="54.75" thickBot="1">
      <c r="A244" s="125"/>
      <c r="B244" s="128"/>
      <c r="C244" s="130"/>
      <c r="D244" s="140"/>
      <c r="E244" s="28" t="s">
        <v>619</v>
      </c>
      <c r="F244" s="29" t="s">
        <v>614</v>
      </c>
      <c r="G244" s="28">
        <v>8</v>
      </c>
      <c r="H244" s="28" t="s">
        <v>618</v>
      </c>
      <c r="I244" s="2">
        <v>80000</v>
      </c>
      <c r="J244" s="2">
        <v>800000</v>
      </c>
      <c r="K244" s="28">
        <v>2</v>
      </c>
      <c r="L244" s="45"/>
      <c r="M244" s="28"/>
      <c r="N244" s="45">
        <v>800000</v>
      </c>
      <c r="O244" s="28" t="s">
        <v>1012</v>
      </c>
      <c r="P244" s="109"/>
    </row>
    <row r="245" spans="1:16" ht="36.75" thickBot="1">
      <c r="A245" s="125"/>
      <c r="B245" s="128"/>
      <c r="C245" s="130"/>
      <c r="D245" s="140"/>
      <c r="E245" s="28" t="s">
        <v>624</v>
      </c>
      <c r="F245" s="29" t="s">
        <v>620</v>
      </c>
      <c r="G245" s="39" t="s">
        <v>621</v>
      </c>
      <c r="H245" s="39" t="s">
        <v>622</v>
      </c>
      <c r="I245" s="2">
        <v>900000</v>
      </c>
      <c r="J245" s="2">
        <v>900000</v>
      </c>
      <c r="K245" s="28">
        <v>4</v>
      </c>
      <c r="L245" s="45">
        <v>900000</v>
      </c>
      <c r="M245" s="28" t="s">
        <v>1024</v>
      </c>
      <c r="N245" s="45"/>
      <c r="O245" s="28"/>
      <c r="P245" s="18" t="s">
        <v>623</v>
      </c>
    </row>
    <row r="246" spans="1:16" ht="41.25" thickBot="1">
      <c r="A246" s="125"/>
      <c r="B246" s="128"/>
      <c r="C246" s="130"/>
      <c r="D246" s="140"/>
      <c r="E246" s="28" t="s">
        <v>628</v>
      </c>
      <c r="F246" s="29" t="s">
        <v>625</v>
      </c>
      <c r="G246" s="28">
        <v>4</v>
      </c>
      <c r="H246" s="28" t="s">
        <v>626</v>
      </c>
      <c r="I246" s="2">
        <v>50000</v>
      </c>
      <c r="J246" s="2">
        <v>200000</v>
      </c>
      <c r="K246" s="28">
        <v>2</v>
      </c>
      <c r="L246" s="45">
        <v>100000</v>
      </c>
      <c r="M246" s="28" t="s">
        <v>1014</v>
      </c>
      <c r="N246" s="45">
        <v>100000</v>
      </c>
      <c r="O246" s="28" t="s">
        <v>1014</v>
      </c>
      <c r="P246" s="18" t="s">
        <v>627</v>
      </c>
    </row>
    <row r="247" spans="1:16" ht="36.75" thickBot="1">
      <c r="A247" s="125"/>
      <c r="B247" s="128"/>
      <c r="C247" s="130"/>
      <c r="D247" s="140"/>
      <c r="E247" s="28" t="s">
        <v>630</v>
      </c>
      <c r="F247" s="29" t="s">
        <v>631</v>
      </c>
      <c r="G247" s="28">
        <v>7</v>
      </c>
      <c r="H247" s="28" t="s">
        <v>632</v>
      </c>
      <c r="I247" s="2">
        <v>35000</v>
      </c>
      <c r="J247" s="2">
        <v>245000</v>
      </c>
      <c r="K247" s="28">
        <v>4</v>
      </c>
      <c r="L247" s="45">
        <v>245000</v>
      </c>
      <c r="M247" s="28" t="s">
        <v>1025</v>
      </c>
      <c r="N247" s="45"/>
      <c r="O247" s="28"/>
      <c r="P247" s="18" t="s">
        <v>1099</v>
      </c>
    </row>
    <row r="248" spans="1:16" ht="27.75" thickBot="1">
      <c r="A248" s="125"/>
      <c r="B248" s="128"/>
      <c r="C248" s="130"/>
      <c r="D248" s="140"/>
      <c r="E248" s="28" t="s">
        <v>633</v>
      </c>
      <c r="F248" s="29" t="s">
        <v>634</v>
      </c>
      <c r="G248" s="28">
        <v>1</v>
      </c>
      <c r="H248" s="28" t="s">
        <v>635</v>
      </c>
      <c r="I248" s="2">
        <v>25000</v>
      </c>
      <c r="J248" s="2">
        <v>25000</v>
      </c>
      <c r="K248" s="28">
        <v>4</v>
      </c>
      <c r="L248" s="45">
        <v>25000</v>
      </c>
      <c r="M248" s="28" t="s">
        <v>1025</v>
      </c>
      <c r="N248" s="45"/>
      <c r="O248" s="28"/>
      <c r="P248" s="18" t="s">
        <v>1102</v>
      </c>
    </row>
    <row r="249" spans="1:16" ht="27.75" thickBot="1">
      <c r="A249" s="125"/>
      <c r="B249" s="128"/>
      <c r="C249" s="130"/>
      <c r="D249" s="140"/>
      <c r="E249" s="28" t="s">
        <v>636</v>
      </c>
      <c r="F249" s="29" t="s">
        <v>637</v>
      </c>
      <c r="G249" s="28">
        <v>2</v>
      </c>
      <c r="H249" s="28" t="s">
        <v>638</v>
      </c>
      <c r="I249" s="2">
        <v>35000</v>
      </c>
      <c r="J249" s="2">
        <v>70000</v>
      </c>
      <c r="K249" s="28">
        <v>4</v>
      </c>
      <c r="L249" s="45">
        <v>70000</v>
      </c>
      <c r="M249" s="28" t="s">
        <v>1016</v>
      </c>
      <c r="N249" s="45"/>
      <c r="O249" s="28"/>
      <c r="P249" s="18" t="s">
        <v>1101</v>
      </c>
    </row>
    <row r="250" spans="1:16" ht="41.25" thickBot="1">
      <c r="A250" s="125"/>
      <c r="B250" s="128"/>
      <c r="C250" s="130"/>
      <c r="D250" s="140"/>
      <c r="E250" s="28" t="s">
        <v>639</v>
      </c>
      <c r="F250" s="29" t="s">
        <v>640</v>
      </c>
      <c r="G250" s="28">
        <v>1</v>
      </c>
      <c r="H250" s="28" t="s">
        <v>641</v>
      </c>
      <c r="I250" s="2">
        <v>90000</v>
      </c>
      <c r="J250" s="2">
        <v>90000</v>
      </c>
      <c r="K250" s="28">
        <v>4</v>
      </c>
      <c r="L250" s="45">
        <v>90000</v>
      </c>
      <c r="M250" s="28" t="s">
        <v>1056</v>
      </c>
      <c r="N250" s="45"/>
      <c r="O250" s="28"/>
      <c r="P250" s="18" t="s">
        <v>1100</v>
      </c>
    </row>
    <row r="251" spans="1:16" ht="27.75" thickBot="1">
      <c r="A251" s="125"/>
      <c r="B251" s="128"/>
      <c r="C251" s="130"/>
      <c r="D251" s="140"/>
      <c r="E251" s="28" t="s">
        <v>642</v>
      </c>
      <c r="F251" s="29" t="s">
        <v>643</v>
      </c>
      <c r="G251" s="28">
        <v>1</v>
      </c>
      <c r="H251" s="28" t="s">
        <v>314</v>
      </c>
      <c r="I251" s="2">
        <v>300000</v>
      </c>
      <c r="J251" s="2">
        <v>300000</v>
      </c>
      <c r="K251" s="28" t="s">
        <v>644</v>
      </c>
      <c r="L251" s="45">
        <v>300000</v>
      </c>
      <c r="M251" s="28" t="s">
        <v>1056</v>
      </c>
      <c r="N251" s="45"/>
      <c r="O251" s="28"/>
      <c r="P251" s="18" t="s">
        <v>1103</v>
      </c>
    </row>
    <row r="252" spans="1:16" ht="27.75" thickBot="1">
      <c r="A252" s="125"/>
      <c r="B252" s="128"/>
      <c r="C252" s="130"/>
      <c r="D252" s="140"/>
      <c r="E252" s="28" t="s">
        <v>990</v>
      </c>
      <c r="F252" s="29" t="s">
        <v>651</v>
      </c>
      <c r="G252" s="28">
        <v>10</v>
      </c>
      <c r="H252" s="28" t="s">
        <v>21</v>
      </c>
      <c r="I252" s="2">
        <v>7000</v>
      </c>
      <c r="J252" s="2">
        <v>70000</v>
      </c>
      <c r="K252" s="28">
        <v>2</v>
      </c>
      <c r="L252" s="45">
        <v>35000</v>
      </c>
      <c r="M252" s="28" t="s">
        <v>1011</v>
      </c>
      <c r="N252" s="45">
        <v>35000</v>
      </c>
      <c r="O252" s="28" t="s">
        <v>1011</v>
      </c>
      <c r="P252" s="18" t="s">
        <v>652</v>
      </c>
    </row>
    <row r="253" spans="1:16" ht="27.75" thickBot="1">
      <c r="A253" s="125"/>
      <c r="B253" s="128"/>
      <c r="C253" s="130"/>
      <c r="D253" s="140"/>
      <c r="E253" s="28" t="s">
        <v>991</v>
      </c>
      <c r="F253" s="29" t="s">
        <v>653</v>
      </c>
      <c r="G253" s="28">
        <v>4</v>
      </c>
      <c r="H253" s="28" t="s">
        <v>21</v>
      </c>
      <c r="I253" s="2">
        <v>35000</v>
      </c>
      <c r="J253" s="2">
        <v>140000</v>
      </c>
      <c r="K253" s="28">
        <v>2</v>
      </c>
      <c r="L253" s="45">
        <v>70000</v>
      </c>
      <c r="M253" s="28" t="s">
        <v>1011</v>
      </c>
      <c r="N253" s="45">
        <v>70000</v>
      </c>
      <c r="O253" s="28" t="s">
        <v>1011</v>
      </c>
      <c r="P253" s="18" t="s">
        <v>654</v>
      </c>
    </row>
    <row r="254" spans="1:16" ht="27.75" thickBot="1">
      <c r="A254" s="125"/>
      <c r="B254" s="128"/>
      <c r="C254" s="113"/>
      <c r="D254" s="115"/>
      <c r="E254" s="28" t="s">
        <v>992</v>
      </c>
      <c r="F254" s="29" t="s">
        <v>655</v>
      </c>
      <c r="G254" s="28">
        <v>80</v>
      </c>
      <c r="H254" s="28" t="s">
        <v>21</v>
      </c>
      <c r="I254" s="2">
        <v>15000</v>
      </c>
      <c r="J254" s="2">
        <v>1200000</v>
      </c>
      <c r="K254" s="28">
        <v>2</v>
      </c>
      <c r="L254" s="45">
        <v>600000</v>
      </c>
      <c r="M254" s="28" t="s">
        <v>1011</v>
      </c>
      <c r="N254" s="45">
        <v>600000</v>
      </c>
      <c r="O254" s="28" t="s">
        <v>1011</v>
      </c>
      <c r="P254" s="18" t="s">
        <v>656</v>
      </c>
    </row>
    <row r="255" spans="1:16" ht="41.25" thickBot="1">
      <c r="A255" s="125"/>
      <c r="B255" s="128"/>
      <c r="C255" s="28" t="s">
        <v>645</v>
      </c>
      <c r="D255" s="29" t="s">
        <v>646</v>
      </c>
      <c r="E255" s="28" t="s">
        <v>647</v>
      </c>
      <c r="F255" s="29" t="s">
        <v>648</v>
      </c>
      <c r="G255" s="28">
        <v>40</v>
      </c>
      <c r="H255" s="28" t="s">
        <v>649</v>
      </c>
      <c r="I255" s="2">
        <v>20000</v>
      </c>
      <c r="J255" s="2">
        <v>800000</v>
      </c>
      <c r="K255" s="28">
        <v>2</v>
      </c>
      <c r="L255" s="45">
        <v>400000</v>
      </c>
      <c r="M255" s="28" t="s">
        <v>1012</v>
      </c>
      <c r="N255" s="45">
        <v>400000</v>
      </c>
      <c r="O255" s="28" t="s">
        <v>1012</v>
      </c>
      <c r="P255" s="18" t="s">
        <v>650</v>
      </c>
    </row>
    <row r="256" spans="1:16" s="100" customFormat="1" ht="17.25" thickBot="1">
      <c r="A256" s="57"/>
      <c r="B256" s="58"/>
      <c r="C256" s="70"/>
      <c r="D256" s="71"/>
      <c r="E256" s="52"/>
      <c r="F256" s="53"/>
      <c r="G256" s="52"/>
      <c r="H256" s="52"/>
      <c r="I256" s="54"/>
      <c r="J256" s="54">
        <f>SUM(J220:J255)</f>
        <v>14528000</v>
      </c>
      <c r="K256" s="52"/>
      <c r="L256" s="54">
        <f>SUM(L220:L255)</f>
        <v>8901000</v>
      </c>
      <c r="M256" s="55">
        <f>L256/$J$256</f>
        <v>0.61267896475770922</v>
      </c>
      <c r="N256" s="54">
        <f>SUM(N220:N255)</f>
        <v>5627000</v>
      </c>
      <c r="O256" s="55">
        <f>N256/$J$256</f>
        <v>0.38732103524229072</v>
      </c>
      <c r="P256" s="53"/>
    </row>
    <row r="257" spans="1:16" ht="18.75" customHeight="1" thickBot="1">
      <c r="A257" s="124">
        <v>3.2</v>
      </c>
      <c r="B257" s="127" t="s">
        <v>658</v>
      </c>
      <c r="C257" s="112" t="s">
        <v>659</v>
      </c>
      <c r="D257" s="144" t="s">
        <v>543</v>
      </c>
      <c r="E257" s="28" t="s">
        <v>660</v>
      </c>
      <c r="F257" s="29"/>
      <c r="G257" s="28"/>
      <c r="H257" s="28"/>
      <c r="I257" s="4" t="s">
        <v>661</v>
      </c>
      <c r="J257" s="2"/>
      <c r="K257" s="28"/>
      <c r="L257" s="45"/>
      <c r="M257" s="28"/>
      <c r="N257" s="45"/>
      <c r="O257" s="28"/>
      <c r="P257" s="18" t="s">
        <v>662</v>
      </c>
    </row>
    <row r="258" spans="1:16" ht="14.25" thickBot="1">
      <c r="A258" s="125"/>
      <c r="B258" s="128"/>
      <c r="C258" s="130"/>
      <c r="D258" s="145"/>
      <c r="E258" s="28" t="s">
        <v>663</v>
      </c>
      <c r="F258" s="32" t="s">
        <v>222</v>
      </c>
      <c r="G258" s="5">
        <v>2</v>
      </c>
      <c r="H258" s="33" t="s">
        <v>223</v>
      </c>
      <c r="I258" s="2">
        <v>50000</v>
      </c>
      <c r="J258" s="2">
        <v>100000</v>
      </c>
      <c r="K258" s="5">
        <v>2</v>
      </c>
      <c r="L258" s="45">
        <v>100000</v>
      </c>
      <c r="M258" s="5" t="s">
        <v>1024</v>
      </c>
      <c r="N258" s="45"/>
      <c r="O258" s="5"/>
      <c r="P258" s="19" t="s">
        <v>664</v>
      </c>
    </row>
    <row r="259" spans="1:16" ht="81.75" thickBot="1">
      <c r="A259" s="125"/>
      <c r="B259" s="128"/>
      <c r="C259" s="130"/>
      <c r="D259" s="145"/>
      <c r="E259" s="28" t="s">
        <v>665</v>
      </c>
      <c r="F259" s="29" t="s">
        <v>666</v>
      </c>
      <c r="G259" s="39" t="s">
        <v>667</v>
      </c>
      <c r="H259" s="28" t="s">
        <v>223</v>
      </c>
      <c r="I259" s="2">
        <v>30000</v>
      </c>
      <c r="J259" s="2">
        <v>180000</v>
      </c>
      <c r="K259" s="28">
        <v>2</v>
      </c>
      <c r="L259" s="45">
        <v>90000</v>
      </c>
      <c r="M259" s="28" t="s">
        <v>1011</v>
      </c>
      <c r="N259" s="45">
        <v>90000</v>
      </c>
      <c r="O259" s="28" t="s">
        <v>1011</v>
      </c>
      <c r="P259" s="18" t="s">
        <v>1071</v>
      </c>
    </row>
    <row r="260" spans="1:16" ht="18.75" thickBot="1">
      <c r="A260" s="125"/>
      <c r="B260" s="128"/>
      <c r="C260" s="130"/>
      <c r="D260" s="145"/>
      <c r="E260" s="28" t="s">
        <v>668</v>
      </c>
      <c r="F260" s="29" t="s">
        <v>669</v>
      </c>
      <c r="G260" s="28">
        <v>3</v>
      </c>
      <c r="H260" s="28" t="s">
        <v>1175</v>
      </c>
      <c r="I260" s="2">
        <v>25000</v>
      </c>
      <c r="J260" s="2">
        <v>75000</v>
      </c>
      <c r="K260" s="28">
        <v>2</v>
      </c>
      <c r="L260" s="45">
        <v>50000</v>
      </c>
      <c r="M260" s="28" t="s">
        <v>1011</v>
      </c>
      <c r="N260" s="45">
        <v>25000</v>
      </c>
      <c r="O260" s="28" t="s">
        <v>1011</v>
      </c>
      <c r="P260" s="18" t="s">
        <v>1093</v>
      </c>
    </row>
    <row r="261" spans="1:16" ht="41.25" thickBot="1">
      <c r="A261" s="125"/>
      <c r="B261" s="128"/>
      <c r="C261" s="113"/>
      <c r="D261" s="146"/>
      <c r="E261" s="28" t="s">
        <v>670</v>
      </c>
      <c r="F261" s="29" t="s">
        <v>671</v>
      </c>
      <c r="G261" s="28">
        <v>2</v>
      </c>
      <c r="H261" s="28" t="s">
        <v>1168</v>
      </c>
      <c r="I261" s="2">
        <v>8000</v>
      </c>
      <c r="J261" s="2">
        <v>16000</v>
      </c>
      <c r="K261" s="28">
        <v>2</v>
      </c>
      <c r="L261" s="45">
        <v>8000</v>
      </c>
      <c r="M261" s="28" t="s">
        <v>1012</v>
      </c>
      <c r="N261" s="45">
        <v>8000</v>
      </c>
      <c r="O261" s="28" t="s">
        <v>1011</v>
      </c>
      <c r="P261" s="18" t="s">
        <v>672</v>
      </c>
    </row>
    <row r="262" spans="1:16" ht="14.25" customHeight="1" thickBot="1">
      <c r="A262" s="125"/>
      <c r="B262" s="128"/>
      <c r="C262" s="114" t="s">
        <v>673</v>
      </c>
      <c r="D262" s="131" t="s">
        <v>674</v>
      </c>
      <c r="E262" s="28" t="s">
        <v>675</v>
      </c>
      <c r="F262" s="29"/>
      <c r="G262" s="28"/>
      <c r="H262" s="28"/>
      <c r="I262" s="4" t="s">
        <v>661</v>
      </c>
      <c r="J262" s="2"/>
      <c r="K262" s="28"/>
      <c r="L262" s="45"/>
      <c r="M262" s="28"/>
      <c r="N262" s="45"/>
      <c r="O262" s="28"/>
      <c r="P262" s="18" t="s">
        <v>676</v>
      </c>
    </row>
    <row r="263" spans="1:16" ht="27.75" thickBot="1">
      <c r="A263" s="125"/>
      <c r="B263" s="128"/>
      <c r="C263" s="140"/>
      <c r="D263" s="132"/>
      <c r="E263" s="28" t="s">
        <v>677</v>
      </c>
      <c r="F263" s="29" t="s">
        <v>678</v>
      </c>
      <c r="G263" s="39" t="s">
        <v>679</v>
      </c>
      <c r="H263" s="28" t="s">
        <v>166</v>
      </c>
      <c r="I263" s="2">
        <v>50000</v>
      </c>
      <c r="J263" s="2">
        <v>300000</v>
      </c>
      <c r="K263" s="28">
        <v>2</v>
      </c>
      <c r="L263" s="45">
        <v>150000</v>
      </c>
      <c r="M263" s="28" t="s">
        <v>1011</v>
      </c>
      <c r="N263" s="45">
        <v>150000</v>
      </c>
      <c r="O263" s="28" t="s">
        <v>1011</v>
      </c>
      <c r="P263" s="18" t="s">
        <v>1104</v>
      </c>
    </row>
    <row r="264" spans="1:16" ht="27.75" thickBot="1">
      <c r="A264" s="125"/>
      <c r="B264" s="128"/>
      <c r="C264" s="140"/>
      <c r="D264" s="132"/>
      <c r="E264" s="28" t="s">
        <v>680</v>
      </c>
      <c r="F264" s="29" t="s">
        <v>681</v>
      </c>
      <c r="G264" s="28">
        <v>2</v>
      </c>
      <c r="H264" s="28" t="s">
        <v>682</v>
      </c>
      <c r="I264" s="2">
        <v>50000</v>
      </c>
      <c r="J264" s="2">
        <v>100000</v>
      </c>
      <c r="K264" s="28">
        <v>3</v>
      </c>
      <c r="L264" s="45">
        <v>50000</v>
      </c>
      <c r="M264" s="28" t="s">
        <v>1011</v>
      </c>
      <c r="N264" s="45">
        <v>50000</v>
      </c>
      <c r="O264" s="28" t="s">
        <v>1011</v>
      </c>
      <c r="P264" s="18" t="s">
        <v>1105</v>
      </c>
    </row>
    <row r="265" spans="1:16" ht="41.25" thickBot="1">
      <c r="A265" s="125"/>
      <c r="B265" s="128"/>
      <c r="C265" s="140"/>
      <c r="D265" s="132"/>
      <c r="E265" s="28" t="s">
        <v>683</v>
      </c>
      <c r="F265" s="29" t="s">
        <v>684</v>
      </c>
      <c r="G265" s="28">
        <v>3</v>
      </c>
      <c r="H265" s="28" t="s">
        <v>685</v>
      </c>
      <c r="I265" s="2">
        <v>30000</v>
      </c>
      <c r="J265" s="2">
        <v>90000</v>
      </c>
      <c r="K265" s="28">
        <v>2</v>
      </c>
      <c r="L265" s="45">
        <v>60000</v>
      </c>
      <c r="M265" s="28" t="s">
        <v>1011</v>
      </c>
      <c r="N265" s="45">
        <v>30000</v>
      </c>
      <c r="O265" s="28" t="s">
        <v>1011</v>
      </c>
      <c r="P265" s="18" t="s">
        <v>686</v>
      </c>
    </row>
    <row r="266" spans="1:16" ht="14.25" thickBot="1">
      <c r="A266" s="125"/>
      <c r="B266" s="128"/>
      <c r="C266" s="140"/>
      <c r="D266" s="132"/>
      <c r="E266" s="28" t="s">
        <v>687</v>
      </c>
      <c r="F266" s="29" t="s">
        <v>688</v>
      </c>
      <c r="G266" s="28">
        <v>3</v>
      </c>
      <c r="H266" s="28" t="s">
        <v>1175</v>
      </c>
      <c r="I266" s="2">
        <v>200000</v>
      </c>
      <c r="J266" s="2">
        <v>600000</v>
      </c>
      <c r="K266" s="28" t="s">
        <v>503</v>
      </c>
      <c r="L266" s="45">
        <v>400000</v>
      </c>
      <c r="M266" s="28" t="s">
        <v>1011</v>
      </c>
      <c r="N266" s="45">
        <v>200000</v>
      </c>
      <c r="O266" s="28" t="s">
        <v>1011</v>
      </c>
      <c r="P266" s="18" t="s">
        <v>1106</v>
      </c>
    </row>
    <row r="267" spans="1:16" ht="54.75" thickBot="1">
      <c r="A267" s="125"/>
      <c r="B267" s="128"/>
      <c r="C267" s="115"/>
      <c r="D267" s="133"/>
      <c r="E267" s="28" t="s">
        <v>689</v>
      </c>
      <c r="F267" s="29" t="s">
        <v>690</v>
      </c>
      <c r="G267" s="28">
        <v>12</v>
      </c>
      <c r="H267" s="28" t="s">
        <v>1160</v>
      </c>
      <c r="I267" s="2">
        <v>1500</v>
      </c>
      <c r="J267" s="2">
        <v>18000</v>
      </c>
      <c r="K267" s="28">
        <v>2</v>
      </c>
      <c r="L267" s="45">
        <v>9000</v>
      </c>
      <c r="M267" s="28" t="s">
        <v>1012</v>
      </c>
      <c r="N267" s="45">
        <v>9000</v>
      </c>
      <c r="O267" s="28" t="s">
        <v>1011</v>
      </c>
      <c r="P267" s="18" t="s">
        <v>672</v>
      </c>
    </row>
    <row r="268" spans="1:16" ht="14.25" customHeight="1" thickBot="1">
      <c r="A268" s="125"/>
      <c r="B268" s="128"/>
      <c r="C268" s="110" t="s">
        <v>691</v>
      </c>
      <c r="D268" s="144" t="s">
        <v>692</v>
      </c>
      <c r="E268" s="33" t="s">
        <v>693</v>
      </c>
      <c r="F268" s="32" t="s">
        <v>694</v>
      </c>
      <c r="G268" s="5">
        <v>1</v>
      </c>
      <c r="H268" s="33" t="s">
        <v>314</v>
      </c>
      <c r="I268" s="2">
        <v>500000</v>
      </c>
      <c r="J268" s="2">
        <v>500000</v>
      </c>
      <c r="K268" s="5">
        <v>2</v>
      </c>
      <c r="L268" s="45">
        <v>500000</v>
      </c>
      <c r="M268" s="5" t="s">
        <v>1016</v>
      </c>
      <c r="N268" s="45"/>
      <c r="O268" s="5"/>
      <c r="P268" s="19" t="s">
        <v>695</v>
      </c>
    </row>
    <row r="269" spans="1:16" ht="27.75" thickBot="1">
      <c r="A269" s="125"/>
      <c r="B269" s="128"/>
      <c r="C269" s="147"/>
      <c r="D269" s="145"/>
      <c r="E269" s="33" t="s">
        <v>696</v>
      </c>
      <c r="F269" s="29" t="s">
        <v>697</v>
      </c>
      <c r="G269" s="28">
        <v>1</v>
      </c>
      <c r="H269" s="28" t="s">
        <v>698</v>
      </c>
      <c r="I269" s="2">
        <v>300000</v>
      </c>
      <c r="J269" s="2">
        <v>300000</v>
      </c>
      <c r="K269" s="28" t="s">
        <v>699</v>
      </c>
      <c r="L269" s="45">
        <v>300000</v>
      </c>
      <c r="M269" s="28" t="s">
        <v>1031</v>
      </c>
      <c r="N269" s="45"/>
      <c r="O269" s="28"/>
      <c r="P269" s="18" t="s">
        <v>1107</v>
      </c>
    </row>
    <row r="270" spans="1:16" ht="68.25" thickBot="1">
      <c r="A270" s="125"/>
      <c r="B270" s="128"/>
      <c r="C270" s="111"/>
      <c r="D270" s="146"/>
      <c r="E270" s="33" t="s">
        <v>700</v>
      </c>
      <c r="F270" s="29" t="s">
        <v>701</v>
      </c>
      <c r="G270" s="28">
        <v>4</v>
      </c>
      <c r="H270" s="28" t="s">
        <v>34</v>
      </c>
      <c r="I270" s="2">
        <v>30000</v>
      </c>
      <c r="J270" s="2">
        <v>120000</v>
      </c>
      <c r="K270" s="28">
        <v>3</v>
      </c>
      <c r="L270" s="45">
        <v>60000</v>
      </c>
      <c r="M270" s="28" t="s">
        <v>1012</v>
      </c>
      <c r="N270" s="45">
        <v>60000</v>
      </c>
      <c r="O270" s="28" t="s">
        <v>1011</v>
      </c>
      <c r="P270" s="18" t="s">
        <v>1108</v>
      </c>
    </row>
    <row r="271" spans="1:16" ht="54.75" thickBot="1">
      <c r="A271" s="126"/>
      <c r="B271" s="129"/>
      <c r="C271" s="33" t="s">
        <v>702</v>
      </c>
      <c r="D271" s="32" t="s">
        <v>692</v>
      </c>
      <c r="E271" s="33" t="s">
        <v>703</v>
      </c>
      <c r="F271" s="32" t="s">
        <v>704</v>
      </c>
      <c r="G271" s="5">
        <v>1</v>
      </c>
      <c r="H271" s="33" t="s">
        <v>314</v>
      </c>
      <c r="I271" s="2">
        <v>100000</v>
      </c>
      <c r="J271" s="2">
        <v>100000</v>
      </c>
      <c r="K271" s="5">
        <v>4</v>
      </c>
      <c r="L271" s="45">
        <v>100000</v>
      </c>
      <c r="M271" s="5" t="s">
        <v>1025</v>
      </c>
      <c r="N271" s="45"/>
      <c r="O271" s="5"/>
      <c r="P271" s="19" t="s">
        <v>695</v>
      </c>
    </row>
    <row r="272" spans="1:16" s="101" customFormat="1" ht="18.75" thickBot="1">
      <c r="A272" s="72"/>
      <c r="B272" s="73"/>
      <c r="C272" s="78"/>
      <c r="D272" s="79"/>
      <c r="E272" s="80"/>
      <c r="F272" s="81"/>
      <c r="G272" s="82"/>
      <c r="H272" s="80"/>
      <c r="I272" s="74"/>
      <c r="J272" s="74">
        <f>SUM(J258:J271)</f>
        <v>2499000</v>
      </c>
      <c r="K272" s="82"/>
      <c r="L272" s="74">
        <f>SUM(L258:L271)</f>
        <v>1877000</v>
      </c>
      <c r="M272" s="83">
        <f>L272/J272</f>
        <v>0.75110044017607047</v>
      </c>
      <c r="N272" s="74">
        <f>SUM(N258:N271)</f>
        <v>622000</v>
      </c>
      <c r="O272" s="83">
        <f>N272/J272</f>
        <v>0.24889955982392958</v>
      </c>
      <c r="P272" s="81"/>
    </row>
    <row r="273" spans="1:16" ht="18.75" customHeight="1" thickBot="1">
      <c r="A273" s="124">
        <v>3.3</v>
      </c>
      <c r="B273" s="127" t="s">
        <v>1003</v>
      </c>
      <c r="C273" s="112" t="s">
        <v>705</v>
      </c>
      <c r="D273" s="141" t="s">
        <v>706</v>
      </c>
      <c r="E273" s="28" t="s">
        <v>707</v>
      </c>
      <c r="F273" s="29"/>
      <c r="G273" s="28"/>
      <c r="H273" s="28"/>
      <c r="I273" s="4" t="s">
        <v>661</v>
      </c>
      <c r="J273" s="2"/>
      <c r="K273" s="28"/>
      <c r="L273" s="45"/>
      <c r="M273" s="28"/>
      <c r="N273" s="45"/>
      <c r="O273" s="28"/>
      <c r="P273" s="18" t="s">
        <v>708</v>
      </c>
    </row>
    <row r="274" spans="1:16" ht="14.25" thickBot="1">
      <c r="A274" s="125"/>
      <c r="B274" s="128"/>
      <c r="C274" s="130"/>
      <c r="D274" s="142"/>
      <c r="E274" s="28" t="s">
        <v>709</v>
      </c>
      <c r="F274" s="29" t="s">
        <v>469</v>
      </c>
      <c r="G274" s="28">
        <v>1</v>
      </c>
      <c r="H274" s="28" t="s">
        <v>1176</v>
      </c>
      <c r="I274" s="2">
        <v>100000</v>
      </c>
      <c r="J274" s="2">
        <v>100000</v>
      </c>
      <c r="K274" s="28" t="s">
        <v>418</v>
      </c>
      <c r="L274" s="45">
        <v>100000</v>
      </c>
      <c r="M274" s="28" t="s">
        <v>1011</v>
      </c>
      <c r="N274" s="45"/>
      <c r="O274" s="28"/>
      <c r="P274" s="18" t="s">
        <v>710</v>
      </c>
    </row>
    <row r="275" spans="1:16" ht="41.25" thickBot="1">
      <c r="A275" s="125"/>
      <c r="B275" s="128"/>
      <c r="C275" s="113"/>
      <c r="D275" s="143"/>
      <c r="E275" s="28" t="s">
        <v>711</v>
      </c>
      <c r="F275" s="29" t="s">
        <v>712</v>
      </c>
      <c r="G275" s="28">
        <v>2</v>
      </c>
      <c r="H275" s="28" t="s">
        <v>1177</v>
      </c>
      <c r="I275" s="2">
        <v>42500</v>
      </c>
      <c r="J275" s="2">
        <v>85000</v>
      </c>
      <c r="K275" s="28">
        <v>2</v>
      </c>
      <c r="L275" s="45">
        <v>42500</v>
      </c>
      <c r="M275" s="28" t="s">
        <v>1012</v>
      </c>
      <c r="N275" s="45">
        <v>42500</v>
      </c>
      <c r="O275" s="28" t="s">
        <v>1011</v>
      </c>
      <c r="P275" s="18" t="s">
        <v>1109</v>
      </c>
    </row>
    <row r="276" spans="1:16" ht="18.75" thickBot="1">
      <c r="A276" s="125"/>
      <c r="B276" s="128"/>
      <c r="C276" s="112" t="s">
        <v>713</v>
      </c>
      <c r="D276" s="131" t="s">
        <v>714</v>
      </c>
      <c r="E276" s="28" t="s">
        <v>715</v>
      </c>
      <c r="F276" s="29" t="s">
        <v>716</v>
      </c>
      <c r="G276" s="28">
        <v>1</v>
      </c>
      <c r="H276" s="28" t="s">
        <v>1176</v>
      </c>
      <c r="I276" s="2">
        <v>100000</v>
      </c>
      <c r="J276" s="2">
        <v>100000</v>
      </c>
      <c r="K276" s="28" t="s">
        <v>717</v>
      </c>
      <c r="L276" s="45">
        <v>100000</v>
      </c>
      <c r="M276" s="28" t="s">
        <v>1011</v>
      </c>
      <c r="N276" s="45"/>
      <c r="O276" s="28"/>
      <c r="P276" s="18" t="s">
        <v>718</v>
      </c>
    </row>
    <row r="277" spans="1:16" ht="14.25" thickBot="1">
      <c r="A277" s="125"/>
      <c r="B277" s="128"/>
      <c r="C277" s="113"/>
      <c r="D277" s="133"/>
      <c r="E277" s="28" t="s">
        <v>719</v>
      </c>
      <c r="F277" s="29" t="s">
        <v>720</v>
      </c>
      <c r="G277" s="28">
        <v>2</v>
      </c>
      <c r="H277" s="28" t="s">
        <v>1178</v>
      </c>
      <c r="I277" s="2">
        <v>20000</v>
      </c>
      <c r="J277" s="2">
        <v>40000</v>
      </c>
      <c r="K277" s="28">
        <v>2</v>
      </c>
      <c r="L277" s="45">
        <v>20000</v>
      </c>
      <c r="M277" s="28" t="s">
        <v>1012</v>
      </c>
      <c r="N277" s="45">
        <v>20000</v>
      </c>
      <c r="O277" s="28" t="s">
        <v>1011</v>
      </c>
      <c r="P277" s="18" t="s">
        <v>1110</v>
      </c>
    </row>
    <row r="278" spans="1:16" ht="18.75" thickBot="1">
      <c r="A278" s="125"/>
      <c r="B278" s="128"/>
      <c r="C278" s="28" t="s">
        <v>721</v>
      </c>
      <c r="D278" s="31" t="s">
        <v>722</v>
      </c>
      <c r="E278" s="28" t="s">
        <v>723</v>
      </c>
      <c r="F278" s="29" t="s">
        <v>724</v>
      </c>
      <c r="G278" s="28">
        <v>2</v>
      </c>
      <c r="H278" s="28" t="s">
        <v>1179</v>
      </c>
      <c r="I278" s="2">
        <v>80000</v>
      </c>
      <c r="J278" s="2">
        <v>160000</v>
      </c>
      <c r="K278" s="28" t="s">
        <v>206</v>
      </c>
      <c r="L278" s="45">
        <v>80000</v>
      </c>
      <c r="M278" s="28" t="s">
        <v>1011</v>
      </c>
      <c r="N278" s="45">
        <v>80000</v>
      </c>
      <c r="O278" s="28" t="s">
        <v>1011</v>
      </c>
      <c r="P278" s="18" t="s">
        <v>1111</v>
      </c>
    </row>
    <row r="279" spans="1:16" ht="14.25" thickBot="1">
      <c r="A279" s="126"/>
      <c r="B279" s="129"/>
      <c r="C279" s="28" t="s">
        <v>725</v>
      </c>
      <c r="D279" s="31" t="s">
        <v>726</v>
      </c>
      <c r="E279" s="28" t="s">
        <v>727</v>
      </c>
      <c r="F279" s="29" t="s">
        <v>155</v>
      </c>
      <c r="G279" s="28">
        <v>1</v>
      </c>
      <c r="H279" s="28" t="s">
        <v>1180</v>
      </c>
      <c r="I279" s="2">
        <v>100000</v>
      </c>
      <c r="J279" s="2">
        <v>100000</v>
      </c>
      <c r="K279" s="28">
        <v>4</v>
      </c>
      <c r="L279" s="45">
        <v>100000</v>
      </c>
      <c r="M279" s="28" t="s">
        <v>1011</v>
      </c>
      <c r="N279" s="45"/>
      <c r="O279" s="28"/>
      <c r="P279" s="18" t="s">
        <v>1112</v>
      </c>
    </row>
    <row r="280" spans="1:16" s="100" customFormat="1" ht="17.25" thickBot="1">
      <c r="A280" s="57"/>
      <c r="B280" s="58"/>
      <c r="C280" s="70"/>
      <c r="D280" s="84"/>
      <c r="E280" s="52"/>
      <c r="F280" s="53"/>
      <c r="G280" s="52"/>
      <c r="H280" s="52"/>
      <c r="I280" s="54"/>
      <c r="J280" s="54">
        <f>SUM(J274:J279)</f>
        <v>585000</v>
      </c>
      <c r="K280" s="52"/>
      <c r="L280" s="54">
        <f>SUM(L274:L279)</f>
        <v>442500</v>
      </c>
      <c r="M280" s="55">
        <f>L280/$J$280</f>
        <v>0.75641025641025639</v>
      </c>
      <c r="N280" s="54">
        <f>SUM(N274:N279)</f>
        <v>142500</v>
      </c>
      <c r="O280" s="55">
        <f>N280/$J$280</f>
        <v>0.24358974358974358</v>
      </c>
      <c r="P280" s="53"/>
    </row>
    <row r="281" spans="1:16" ht="27.75" customHeight="1" thickBot="1">
      <c r="A281" s="124">
        <v>3.4</v>
      </c>
      <c r="B281" s="127" t="s">
        <v>728</v>
      </c>
      <c r="C281" s="112" t="s">
        <v>729</v>
      </c>
      <c r="D281" s="131" t="s">
        <v>730</v>
      </c>
      <c r="E281" s="28" t="s">
        <v>731</v>
      </c>
      <c r="F281" s="29"/>
      <c r="G281" s="28"/>
      <c r="H281" s="28"/>
      <c r="I281" s="4" t="s">
        <v>661</v>
      </c>
      <c r="J281" s="2"/>
      <c r="K281" s="28"/>
      <c r="L281" s="45"/>
      <c r="M281" s="28"/>
      <c r="N281" s="45"/>
      <c r="O281" s="28"/>
      <c r="P281" s="18" t="s">
        <v>732</v>
      </c>
    </row>
    <row r="282" spans="1:16" ht="27.75" thickBot="1">
      <c r="A282" s="125"/>
      <c r="B282" s="128"/>
      <c r="C282" s="130"/>
      <c r="D282" s="132"/>
      <c r="E282" s="28" t="s">
        <v>733</v>
      </c>
      <c r="F282" s="29" t="s">
        <v>734</v>
      </c>
      <c r="G282" s="28">
        <v>7</v>
      </c>
      <c r="H282" s="28" t="s">
        <v>1176</v>
      </c>
      <c r="I282" s="2">
        <v>50000</v>
      </c>
      <c r="J282" s="2">
        <v>350000</v>
      </c>
      <c r="K282" s="28" t="s">
        <v>735</v>
      </c>
      <c r="L282" s="45">
        <v>200000</v>
      </c>
      <c r="M282" s="28" t="s">
        <v>1011</v>
      </c>
      <c r="N282" s="45">
        <v>150000</v>
      </c>
      <c r="O282" s="28" t="s">
        <v>1011</v>
      </c>
      <c r="P282" s="18" t="s">
        <v>1113</v>
      </c>
    </row>
    <row r="283" spans="1:16" ht="27.75" thickBot="1">
      <c r="A283" s="125"/>
      <c r="B283" s="128"/>
      <c r="C283" s="113"/>
      <c r="D283" s="133"/>
      <c r="E283" s="28" t="s">
        <v>736</v>
      </c>
      <c r="F283" s="29" t="s">
        <v>737</v>
      </c>
      <c r="G283" s="28">
        <v>1</v>
      </c>
      <c r="H283" s="28" t="s">
        <v>1181</v>
      </c>
      <c r="I283" s="2">
        <v>15000</v>
      </c>
      <c r="J283" s="2">
        <v>15000</v>
      </c>
      <c r="K283" s="28">
        <v>2</v>
      </c>
      <c r="L283" s="45">
        <v>15000</v>
      </c>
      <c r="M283" s="28" t="s">
        <v>1012</v>
      </c>
      <c r="N283" s="45"/>
      <c r="O283" s="28"/>
      <c r="P283" s="18" t="s">
        <v>1114</v>
      </c>
    </row>
    <row r="284" spans="1:16" ht="27.75" customHeight="1" thickBot="1">
      <c r="A284" s="125"/>
      <c r="B284" s="128"/>
      <c r="C284" s="112" t="s">
        <v>738</v>
      </c>
      <c r="D284" s="131" t="s">
        <v>739</v>
      </c>
      <c r="E284" s="28" t="s">
        <v>740</v>
      </c>
      <c r="F284" s="29" t="s">
        <v>741</v>
      </c>
      <c r="G284" s="28">
        <v>4</v>
      </c>
      <c r="H284" s="28" t="s">
        <v>21</v>
      </c>
      <c r="I284" s="2">
        <v>30000</v>
      </c>
      <c r="J284" s="2">
        <v>120000</v>
      </c>
      <c r="K284" s="28">
        <v>2</v>
      </c>
      <c r="L284" s="45">
        <v>60000</v>
      </c>
      <c r="M284" s="28" t="s">
        <v>1031</v>
      </c>
      <c r="N284" s="45">
        <v>60000</v>
      </c>
      <c r="O284" s="28" t="s">
        <v>1031</v>
      </c>
      <c r="P284" s="18" t="s">
        <v>742</v>
      </c>
    </row>
    <row r="285" spans="1:16" ht="41.25" thickBot="1">
      <c r="A285" s="125"/>
      <c r="B285" s="128"/>
      <c r="C285" s="130"/>
      <c r="D285" s="132"/>
      <c r="E285" s="28" t="s">
        <v>743</v>
      </c>
      <c r="F285" s="29" t="s">
        <v>744</v>
      </c>
      <c r="G285" s="28">
        <v>7</v>
      </c>
      <c r="H285" s="28" t="s">
        <v>1176</v>
      </c>
      <c r="I285" s="2">
        <v>100000</v>
      </c>
      <c r="J285" s="2">
        <v>700000</v>
      </c>
      <c r="K285" s="28" t="s">
        <v>717</v>
      </c>
      <c r="L285" s="45">
        <v>400000</v>
      </c>
      <c r="M285" s="28" t="s">
        <v>1030</v>
      </c>
      <c r="N285" s="45">
        <v>300000</v>
      </c>
      <c r="O285" s="28" t="s">
        <v>1030</v>
      </c>
      <c r="P285" s="18" t="s">
        <v>745</v>
      </c>
    </row>
    <row r="286" spans="1:16" ht="27.75" thickBot="1">
      <c r="A286" s="125"/>
      <c r="B286" s="128"/>
      <c r="C286" s="113"/>
      <c r="D286" s="133"/>
      <c r="E286" s="28" t="s">
        <v>746</v>
      </c>
      <c r="F286" s="29" t="s">
        <v>1115</v>
      </c>
      <c r="G286" s="28">
        <v>1</v>
      </c>
      <c r="H286" s="28" t="s">
        <v>1182</v>
      </c>
      <c r="I286" s="2">
        <v>30000</v>
      </c>
      <c r="J286" s="2">
        <v>30000</v>
      </c>
      <c r="K286" s="28">
        <v>2</v>
      </c>
      <c r="L286" s="45">
        <v>30000</v>
      </c>
      <c r="M286" s="28" t="s">
        <v>1012</v>
      </c>
      <c r="N286" s="45"/>
      <c r="O286" s="28"/>
      <c r="P286" s="18" t="s">
        <v>1114</v>
      </c>
    </row>
    <row r="287" spans="1:16" ht="27.75" thickBot="1">
      <c r="A287" s="125"/>
      <c r="B287" s="128"/>
      <c r="C287" s="114" t="s">
        <v>747</v>
      </c>
      <c r="D287" s="131" t="s">
        <v>748</v>
      </c>
      <c r="E287" s="28" t="s">
        <v>749</v>
      </c>
      <c r="F287" s="29" t="s">
        <v>750</v>
      </c>
      <c r="G287" s="28">
        <v>20</v>
      </c>
      <c r="H287" s="28" t="s">
        <v>21</v>
      </c>
      <c r="I287" s="2">
        <v>2000</v>
      </c>
      <c r="J287" s="2">
        <v>40000</v>
      </c>
      <c r="K287" s="28">
        <v>2</v>
      </c>
      <c r="L287" s="45">
        <v>20000</v>
      </c>
      <c r="M287" s="28" t="s">
        <v>1031</v>
      </c>
      <c r="N287" s="45">
        <v>20000</v>
      </c>
      <c r="O287" s="28" t="s">
        <v>1031</v>
      </c>
      <c r="P287" s="18" t="s">
        <v>1116</v>
      </c>
    </row>
    <row r="288" spans="1:16" ht="41.25" thickBot="1">
      <c r="A288" s="125"/>
      <c r="B288" s="128"/>
      <c r="C288" s="140"/>
      <c r="D288" s="132"/>
      <c r="E288" s="28" t="s">
        <v>751</v>
      </c>
      <c r="F288" s="29" t="s">
        <v>752</v>
      </c>
      <c r="G288" s="28">
        <v>7</v>
      </c>
      <c r="H288" s="28" t="s">
        <v>1176</v>
      </c>
      <c r="I288" s="2">
        <v>200000</v>
      </c>
      <c r="J288" s="2">
        <v>1400000</v>
      </c>
      <c r="K288" s="28" t="s">
        <v>206</v>
      </c>
      <c r="L288" s="45">
        <v>800000</v>
      </c>
      <c r="M288" s="28" t="s">
        <v>1022</v>
      </c>
      <c r="N288" s="45">
        <v>600000</v>
      </c>
      <c r="O288" s="28" t="s">
        <v>1022</v>
      </c>
      <c r="P288" s="18" t="s">
        <v>1117</v>
      </c>
    </row>
    <row r="289" spans="1:16" ht="14.25" thickBot="1">
      <c r="A289" s="125"/>
      <c r="B289" s="128"/>
      <c r="C289" s="115"/>
      <c r="D289" s="133"/>
      <c r="E289" s="28" t="s">
        <v>753</v>
      </c>
      <c r="F289" s="29" t="s">
        <v>754</v>
      </c>
      <c r="G289" s="28">
        <v>1</v>
      </c>
      <c r="H289" s="10"/>
      <c r="I289" s="2">
        <v>30000</v>
      </c>
      <c r="J289" s="2">
        <v>30000</v>
      </c>
      <c r="K289" s="28">
        <v>2</v>
      </c>
      <c r="L289" s="45">
        <v>30000</v>
      </c>
      <c r="M289" s="28" t="s">
        <v>1012</v>
      </c>
      <c r="N289" s="45"/>
      <c r="O289" s="28"/>
      <c r="P289" s="18" t="s">
        <v>1114</v>
      </c>
    </row>
    <row r="290" spans="1:16" ht="41.25" thickBot="1">
      <c r="A290" s="125"/>
      <c r="B290" s="128"/>
      <c r="C290" s="112" t="s">
        <v>755</v>
      </c>
      <c r="D290" s="131" t="s">
        <v>767</v>
      </c>
      <c r="E290" s="28" t="s">
        <v>756</v>
      </c>
      <c r="F290" s="29" t="s">
        <v>757</v>
      </c>
      <c r="G290" s="39" t="s">
        <v>758</v>
      </c>
      <c r="H290" s="28" t="s">
        <v>759</v>
      </c>
      <c r="I290" s="2">
        <v>300000</v>
      </c>
      <c r="J290" s="2">
        <v>600000</v>
      </c>
      <c r="K290" s="28">
        <v>2</v>
      </c>
      <c r="L290" s="45">
        <v>300000</v>
      </c>
      <c r="M290" s="28" t="s">
        <v>1011</v>
      </c>
      <c r="N290" s="45">
        <v>300000</v>
      </c>
      <c r="O290" s="28" t="s">
        <v>1011</v>
      </c>
      <c r="P290" s="18" t="s">
        <v>760</v>
      </c>
    </row>
    <row r="291" spans="1:16" ht="54.75" thickBot="1">
      <c r="A291" s="125"/>
      <c r="B291" s="128"/>
      <c r="C291" s="130"/>
      <c r="D291" s="132"/>
      <c r="E291" s="28" t="s">
        <v>761</v>
      </c>
      <c r="F291" s="29" t="s">
        <v>762</v>
      </c>
      <c r="G291" s="39" t="s">
        <v>763</v>
      </c>
      <c r="H291" s="28" t="s">
        <v>184</v>
      </c>
      <c r="I291" s="2">
        <v>350000</v>
      </c>
      <c r="J291" s="2">
        <v>700000</v>
      </c>
      <c r="K291" s="28">
        <v>2</v>
      </c>
      <c r="L291" s="45">
        <v>350000</v>
      </c>
      <c r="M291" s="28" t="s">
        <v>1022</v>
      </c>
      <c r="N291" s="45">
        <v>350000</v>
      </c>
      <c r="O291" s="28" t="s">
        <v>1022</v>
      </c>
      <c r="P291" s="18" t="s">
        <v>764</v>
      </c>
    </row>
    <row r="292" spans="1:16" ht="36.75" customHeight="1" thickBot="1">
      <c r="A292" s="125"/>
      <c r="B292" s="128"/>
      <c r="C292" s="130"/>
      <c r="D292" s="132"/>
      <c r="E292" s="28" t="s">
        <v>765</v>
      </c>
      <c r="F292" s="29" t="s">
        <v>769</v>
      </c>
      <c r="G292" s="28">
        <v>10</v>
      </c>
      <c r="H292" s="28" t="s">
        <v>21</v>
      </c>
      <c r="I292" s="2">
        <v>2000</v>
      </c>
      <c r="J292" s="2">
        <v>20000</v>
      </c>
      <c r="K292" s="28">
        <v>2</v>
      </c>
      <c r="L292" s="45">
        <v>20000</v>
      </c>
      <c r="M292" s="28" t="s">
        <v>1011</v>
      </c>
      <c r="N292" s="45"/>
      <c r="O292" s="28"/>
      <c r="P292" s="18" t="s">
        <v>1119</v>
      </c>
    </row>
    <row r="293" spans="1:16" ht="27.75" thickBot="1">
      <c r="A293" s="125"/>
      <c r="B293" s="128"/>
      <c r="C293" s="130"/>
      <c r="D293" s="132"/>
      <c r="E293" s="28" t="s">
        <v>766</v>
      </c>
      <c r="F293" s="29" t="s">
        <v>771</v>
      </c>
      <c r="G293" s="28">
        <v>10</v>
      </c>
      <c r="H293" s="28" t="s">
        <v>772</v>
      </c>
      <c r="I293" s="2">
        <v>2000</v>
      </c>
      <c r="J293" s="2">
        <v>20000</v>
      </c>
      <c r="K293" s="28">
        <v>2</v>
      </c>
      <c r="L293" s="45">
        <v>10000</v>
      </c>
      <c r="M293" s="28" t="s">
        <v>1022</v>
      </c>
      <c r="N293" s="45">
        <v>10000</v>
      </c>
      <c r="O293" s="28" t="s">
        <v>1025</v>
      </c>
      <c r="P293" s="18" t="s">
        <v>1118</v>
      </c>
    </row>
    <row r="294" spans="1:16" ht="36.75" thickBot="1">
      <c r="A294" s="125"/>
      <c r="B294" s="128"/>
      <c r="C294" s="130"/>
      <c r="D294" s="132"/>
      <c r="E294" s="28" t="s">
        <v>768</v>
      </c>
      <c r="F294" s="29" t="s">
        <v>775</v>
      </c>
      <c r="G294" s="28">
        <v>10</v>
      </c>
      <c r="H294" s="28" t="s">
        <v>21</v>
      </c>
      <c r="I294" s="2">
        <v>2000</v>
      </c>
      <c r="J294" s="2">
        <v>20000</v>
      </c>
      <c r="K294" s="28">
        <v>2</v>
      </c>
      <c r="L294" s="45">
        <v>20000</v>
      </c>
      <c r="M294" s="28" t="s">
        <v>1030</v>
      </c>
      <c r="N294" s="45"/>
      <c r="O294" s="28"/>
      <c r="P294" s="18" t="s">
        <v>1120</v>
      </c>
    </row>
    <row r="295" spans="1:16" ht="41.25" thickBot="1">
      <c r="A295" s="125"/>
      <c r="B295" s="128"/>
      <c r="C295" s="130"/>
      <c r="D295" s="132"/>
      <c r="E295" s="28" t="s">
        <v>770</v>
      </c>
      <c r="F295" s="29" t="s">
        <v>777</v>
      </c>
      <c r="G295" s="28">
        <v>5</v>
      </c>
      <c r="H295" s="39" t="s">
        <v>778</v>
      </c>
      <c r="I295" s="2">
        <v>20000</v>
      </c>
      <c r="J295" s="2">
        <v>100000</v>
      </c>
      <c r="K295" s="28">
        <v>4</v>
      </c>
      <c r="L295" s="2">
        <v>100000</v>
      </c>
      <c r="M295" s="28" t="s">
        <v>1012</v>
      </c>
      <c r="N295" s="45"/>
      <c r="O295" s="28"/>
      <c r="P295" s="102" t="s">
        <v>779</v>
      </c>
    </row>
    <row r="296" spans="1:16" ht="16.5" customHeight="1" thickBot="1">
      <c r="A296" s="125"/>
      <c r="B296" s="128"/>
      <c r="C296" s="130"/>
      <c r="D296" s="132"/>
      <c r="E296" s="28" t="s">
        <v>773</v>
      </c>
      <c r="F296" s="29" t="s">
        <v>781</v>
      </c>
      <c r="G296" s="28">
        <v>1</v>
      </c>
      <c r="H296" s="28" t="s">
        <v>37</v>
      </c>
      <c r="I296" s="2">
        <v>30000</v>
      </c>
      <c r="J296" s="2">
        <v>30000</v>
      </c>
      <c r="K296" s="28">
        <v>4</v>
      </c>
      <c r="L296" s="2">
        <v>30000</v>
      </c>
      <c r="M296" s="28" t="s">
        <v>1012</v>
      </c>
      <c r="N296" s="45"/>
      <c r="O296" s="28"/>
      <c r="P296" s="103"/>
    </row>
    <row r="297" spans="1:16" ht="16.5" customHeight="1" thickBot="1">
      <c r="A297" s="125"/>
      <c r="B297" s="128"/>
      <c r="C297" s="130"/>
      <c r="D297" s="132"/>
      <c r="E297" s="28" t="s">
        <v>774</v>
      </c>
      <c r="F297" s="29" t="s">
        <v>783</v>
      </c>
      <c r="G297" s="28">
        <v>1</v>
      </c>
      <c r="H297" s="28" t="s">
        <v>37</v>
      </c>
      <c r="I297" s="2">
        <v>50000</v>
      </c>
      <c r="J297" s="2">
        <v>50000</v>
      </c>
      <c r="K297" s="28">
        <v>4</v>
      </c>
      <c r="L297" s="2">
        <v>50000</v>
      </c>
      <c r="M297" s="28" t="s">
        <v>1012</v>
      </c>
      <c r="N297" s="45"/>
      <c r="O297" s="28"/>
      <c r="P297" s="103"/>
    </row>
    <row r="298" spans="1:16" ht="16.5" customHeight="1" thickBot="1">
      <c r="A298" s="125"/>
      <c r="B298" s="128"/>
      <c r="C298" s="130"/>
      <c r="D298" s="132"/>
      <c r="E298" s="28" t="s">
        <v>776</v>
      </c>
      <c r="F298" s="29" t="s">
        <v>784</v>
      </c>
      <c r="G298" s="28">
        <v>1</v>
      </c>
      <c r="H298" s="28" t="s">
        <v>34</v>
      </c>
      <c r="I298" s="2">
        <v>20000</v>
      </c>
      <c r="J298" s="2">
        <v>20000</v>
      </c>
      <c r="K298" s="28">
        <v>4</v>
      </c>
      <c r="L298" s="2">
        <v>20000</v>
      </c>
      <c r="M298" s="28" t="s">
        <v>1012</v>
      </c>
      <c r="N298" s="45"/>
      <c r="O298" s="28"/>
      <c r="P298" s="104"/>
    </row>
    <row r="299" spans="1:16" ht="16.5" customHeight="1" thickBot="1">
      <c r="A299" s="125"/>
      <c r="B299" s="128"/>
      <c r="C299" s="130"/>
      <c r="D299" s="132"/>
      <c r="E299" s="28" t="s">
        <v>780</v>
      </c>
      <c r="F299" s="114" t="s">
        <v>785</v>
      </c>
      <c r="G299" s="112">
        <v>1</v>
      </c>
      <c r="H299" s="112" t="s">
        <v>786</v>
      </c>
      <c r="I299" s="110">
        <v>50000</v>
      </c>
      <c r="J299" s="110">
        <v>50000</v>
      </c>
      <c r="K299" s="112">
        <v>4</v>
      </c>
      <c r="L299" s="110"/>
      <c r="M299" s="114"/>
      <c r="N299" s="110">
        <v>50000</v>
      </c>
      <c r="O299" s="112" t="s">
        <v>1018</v>
      </c>
      <c r="P299" s="102" t="s">
        <v>787</v>
      </c>
    </row>
    <row r="300" spans="1:16" ht="16.5" customHeight="1" thickBot="1">
      <c r="A300" s="126"/>
      <c r="B300" s="129"/>
      <c r="C300" s="113"/>
      <c r="D300" s="133"/>
      <c r="E300" s="28" t="s">
        <v>782</v>
      </c>
      <c r="F300" s="115"/>
      <c r="G300" s="113"/>
      <c r="H300" s="113"/>
      <c r="I300" s="111"/>
      <c r="J300" s="111"/>
      <c r="K300" s="113"/>
      <c r="L300" s="111"/>
      <c r="M300" s="115"/>
      <c r="N300" s="111"/>
      <c r="O300" s="113"/>
      <c r="P300" s="104"/>
    </row>
    <row r="301" spans="1:16" s="100" customFormat="1" ht="17.25" thickBot="1">
      <c r="A301" s="59"/>
      <c r="B301" s="60"/>
      <c r="C301" s="61"/>
      <c r="D301" s="60"/>
      <c r="E301" s="62"/>
      <c r="F301" s="63"/>
      <c r="G301" s="62"/>
      <c r="H301" s="62"/>
      <c r="I301" s="64"/>
      <c r="J301" s="85">
        <f>SUM(J282:J300)</f>
        <v>4295000</v>
      </c>
      <c r="K301" s="65"/>
      <c r="L301" s="85">
        <f>SUM(L282:L300)</f>
        <v>2455000</v>
      </c>
      <c r="M301" s="67">
        <f>L301/$J$301</f>
        <v>0.57159487776484286</v>
      </c>
      <c r="N301" s="85">
        <f>SUM(N282:N300)</f>
        <v>1840000</v>
      </c>
      <c r="O301" s="67">
        <f>N301/$J$301</f>
        <v>0.42840512223515714</v>
      </c>
      <c r="P301" s="66"/>
    </row>
    <row r="302" spans="1:16" ht="15.75" thickBot="1">
      <c r="A302" s="116" t="s">
        <v>788</v>
      </c>
      <c r="B302" s="117"/>
      <c r="C302" s="117"/>
      <c r="D302" s="117"/>
      <c r="E302" s="117"/>
      <c r="F302" s="117"/>
      <c r="G302" s="117"/>
      <c r="H302" s="117"/>
      <c r="I302" s="118"/>
      <c r="J302" s="6">
        <f>SUM(J301,J280,J272,J256)</f>
        <v>21907000</v>
      </c>
      <c r="L302" s="6">
        <f>SUM(L301,L280,L272,L256)</f>
        <v>13675500</v>
      </c>
      <c r="N302" s="6">
        <f>SUM(N301,N280,N272,N256)</f>
        <v>8231500</v>
      </c>
    </row>
    <row r="303" spans="1:16" ht="15.75" thickBot="1">
      <c r="A303" s="134" t="s">
        <v>789</v>
      </c>
      <c r="B303" s="135"/>
      <c r="C303" s="135"/>
      <c r="D303" s="135"/>
      <c r="E303" s="135"/>
      <c r="F303" s="135"/>
      <c r="G303" s="135"/>
      <c r="H303" s="135"/>
      <c r="I303" s="135"/>
      <c r="J303" s="135"/>
      <c r="K303" s="135"/>
      <c r="L303" s="135"/>
      <c r="M303" s="135"/>
      <c r="N303" s="135"/>
      <c r="O303" s="135"/>
      <c r="P303" s="136"/>
    </row>
    <row r="304" spans="1:16" ht="14.25" thickBot="1">
      <c r="A304" s="137" t="s">
        <v>1</v>
      </c>
      <c r="B304" s="138"/>
      <c r="C304" s="137" t="s">
        <v>2</v>
      </c>
      <c r="D304" s="138"/>
      <c r="E304" s="137" t="s">
        <v>3</v>
      </c>
      <c r="F304" s="139"/>
      <c r="G304" s="139"/>
      <c r="H304" s="139"/>
      <c r="I304" s="139"/>
      <c r="J304" s="139"/>
      <c r="K304" s="139"/>
      <c r="L304" s="139"/>
      <c r="M304" s="139"/>
      <c r="N304" s="139"/>
      <c r="O304" s="139"/>
      <c r="P304" s="138"/>
    </row>
    <row r="305" spans="1:16" ht="14.25" thickBot="1">
      <c r="A305" s="30" t="s">
        <v>4</v>
      </c>
      <c r="B305" s="30" t="s">
        <v>5</v>
      </c>
      <c r="C305" s="30" t="s">
        <v>4</v>
      </c>
      <c r="D305" s="30" t="s">
        <v>5</v>
      </c>
      <c r="E305" s="30" t="s">
        <v>4</v>
      </c>
      <c r="F305" s="15" t="s">
        <v>6</v>
      </c>
      <c r="G305" s="30" t="s">
        <v>7</v>
      </c>
      <c r="H305" s="30" t="s">
        <v>8</v>
      </c>
      <c r="I305" s="9" t="s">
        <v>9</v>
      </c>
      <c r="J305" s="1" t="s">
        <v>10</v>
      </c>
      <c r="K305" s="30" t="s">
        <v>11</v>
      </c>
      <c r="L305" s="50">
        <v>2011</v>
      </c>
      <c r="M305" s="30" t="s">
        <v>1010</v>
      </c>
      <c r="N305" s="50">
        <v>2012</v>
      </c>
      <c r="O305" s="30" t="s">
        <v>1010</v>
      </c>
      <c r="P305" s="17" t="s">
        <v>12</v>
      </c>
    </row>
    <row r="306" spans="1:16" ht="27.75" customHeight="1" thickBot="1">
      <c r="A306" s="124">
        <v>4.0999999999999996</v>
      </c>
      <c r="B306" s="127" t="s">
        <v>790</v>
      </c>
      <c r="C306" s="112" t="s">
        <v>791</v>
      </c>
      <c r="D306" s="131" t="s">
        <v>792</v>
      </c>
      <c r="E306" s="28" t="s">
        <v>793</v>
      </c>
      <c r="F306" s="29" t="s">
        <v>794</v>
      </c>
      <c r="G306" s="28">
        <v>50</v>
      </c>
      <c r="H306" s="28" t="s">
        <v>795</v>
      </c>
      <c r="I306" s="2">
        <v>800</v>
      </c>
      <c r="J306" s="2">
        <v>40000</v>
      </c>
      <c r="K306" s="28">
        <v>2</v>
      </c>
      <c r="L306" s="2">
        <v>20000</v>
      </c>
      <c r="M306" s="28" t="s">
        <v>1016</v>
      </c>
      <c r="N306" s="2">
        <v>20000</v>
      </c>
      <c r="O306" s="28" t="s">
        <v>1016</v>
      </c>
      <c r="P306" s="18" t="s">
        <v>796</v>
      </c>
    </row>
    <row r="307" spans="1:16" ht="297.75" thickBot="1">
      <c r="A307" s="125"/>
      <c r="B307" s="128"/>
      <c r="C307" s="130"/>
      <c r="D307" s="132"/>
      <c r="E307" s="28" t="s">
        <v>797</v>
      </c>
      <c r="F307" s="29" t="s">
        <v>798</v>
      </c>
      <c r="G307" s="39" t="s">
        <v>799</v>
      </c>
      <c r="H307" s="39" t="s">
        <v>800</v>
      </c>
      <c r="I307" s="2">
        <v>76440</v>
      </c>
      <c r="J307" s="2">
        <v>76440</v>
      </c>
      <c r="K307" s="28">
        <v>3</v>
      </c>
      <c r="L307" s="2">
        <v>76440</v>
      </c>
      <c r="M307" s="28" t="s">
        <v>1025</v>
      </c>
      <c r="N307" s="2"/>
      <c r="O307" s="28"/>
      <c r="P307" s="18" t="s">
        <v>1121</v>
      </c>
    </row>
    <row r="308" spans="1:16" ht="27.75" thickBot="1">
      <c r="A308" s="125"/>
      <c r="B308" s="128"/>
      <c r="C308" s="130"/>
      <c r="D308" s="132"/>
      <c r="E308" s="28" t="s">
        <v>801</v>
      </c>
      <c r="F308" s="29" t="s">
        <v>802</v>
      </c>
      <c r="G308" s="39" t="s">
        <v>364</v>
      </c>
      <c r="H308" s="28" t="s">
        <v>803</v>
      </c>
      <c r="I308" s="2">
        <v>3000</v>
      </c>
      <c r="J308" s="2">
        <v>12000</v>
      </c>
      <c r="K308" s="28" t="s">
        <v>586</v>
      </c>
      <c r="L308" s="2">
        <v>6000</v>
      </c>
      <c r="M308" s="28" t="s">
        <v>1016</v>
      </c>
      <c r="N308" s="2">
        <v>6000</v>
      </c>
      <c r="O308" s="28" t="s">
        <v>1016</v>
      </c>
      <c r="P308" s="18" t="s">
        <v>1122</v>
      </c>
    </row>
    <row r="309" spans="1:16" ht="108.75" thickBot="1">
      <c r="A309" s="125"/>
      <c r="B309" s="128"/>
      <c r="C309" s="130"/>
      <c r="D309" s="132"/>
      <c r="E309" s="28" t="s">
        <v>804</v>
      </c>
      <c r="F309" s="29" t="s">
        <v>805</v>
      </c>
      <c r="G309" s="39" t="s">
        <v>806</v>
      </c>
      <c r="H309" s="28" t="s">
        <v>807</v>
      </c>
      <c r="I309" s="2">
        <v>20000</v>
      </c>
      <c r="J309" s="2">
        <v>20000</v>
      </c>
      <c r="K309" s="28">
        <v>3</v>
      </c>
      <c r="L309" s="2">
        <v>20000</v>
      </c>
      <c r="M309" s="28" t="s">
        <v>1025</v>
      </c>
      <c r="N309" s="2"/>
      <c r="O309" s="28"/>
      <c r="P309" s="18" t="s">
        <v>1123</v>
      </c>
    </row>
    <row r="310" spans="1:16" ht="27.75" thickBot="1">
      <c r="A310" s="125"/>
      <c r="B310" s="128"/>
      <c r="C310" s="130"/>
      <c r="D310" s="132"/>
      <c r="E310" s="28" t="s">
        <v>808</v>
      </c>
      <c r="F310" s="29" t="s">
        <v>809</v>
      </c>
      <c r="G310" s="28">
        <v>2</v>
      </c>
      <c r="H310" s="28" t="s">
        <v>1183</v>
      </c>
      <c r="I310" s="2">
        <v>15000</v>
      </c>
      <c r="J310" s="2">
        <v>30000</v>
      </c>
      <c r="K310" s="28">
        <v>3</v>
      </c>
      <c r="L310" s="2">
        <v>30000</v>
      </c>
      <c r="M310" s="28" t="s">
        <v>1024</v>
      </c>
      <c r="N310" s="2"/>
      <c r="O310" s="28"/>
      <c r="P310" s="18" t="s">
        <v>1124</v>
      </c>
    </row>
    <row r="311" spans="1:16" ht="41.25" thickBot="1">
      <c r="A311" s="125"/>
      <c r="B311" s="128"/>
      <c r="C311" s="130"/>
      <c r="D311" s="132"/>
      <c r="E311" s="28" t="s">
        <v>810</v>
      </c>
      <c r="F311" s="29" t="s">
        <v>811</v>
      </c>
      <c r="G311" s="28">
        <v>24</v>
      </c>
      <c r="H311" s="28" t="s">
        <v>812</v>
      </c>
      <c r="I311" s="2">
        <v>6500</v>
      </c>
      <c r="J311" s="2">
        <v>156000</v>
      </c>
      <c r="K311" s="28">
        <v>2</v>
      </c>
      <c r="L311" s="2">
        <v>91000</v>
      </c>
      <c r="M311" s="28" t="s">
        <v>1012</v>
      </c>
      <c r="N311" s="2">
        <f>J311-L311</f>
        <v>65000</v>
      </c>
      <c r="O311" s="28" t="s">
        <v>1011</v>
      </c>
      <c r="P311" s="18" t="s">
        <v>1125</v>
      </c>
    </row>
    <row r="312" spans="1:16" ht="41.25" thickBot="1">
      <c r="A312" s="125"/>
      <c r="B312" s="128"/>
      <c r="C312" s="130"/>
      <c r="D312" s="132"/>
      <c r="E312" s="28" t="s">
        <v>813</v>
      </c>
      <c r="F312" s="29" t="s">
        <v>814</v>
      </c>
      <c r="G312" s="28">
        <v>8</v>
      </c>
      <c r="H312" s="28" t="s">
        <v>70</v>
      </c>
      <c r="I312" s="2">
        <v>60000</v>
      </c>
      <c r="J312" s="2">
        <v>480000</v>
      </c>
      <c r="K312" s="28">
        <v>3</v>
      </c>
      <c r="L312" s="2">
        <v>300000</v>
      </c>
      <c r="M312" s="28" t="s">
        <v>1012</v>
      </c>
      <c r="N312" s="2">
        <v>180000</v>
      </c>
      <c r="O312" s="28" t="s">
        <v>1011</v>
      </c>
      <c r="P312" s="18" t="s">
        <v>1129</v>
      </c>
    </row>
    <row r="313" spans="1:16" ht="18.75" thickBot="1">
      <c r="A313" s="125"/>
      <c r="B313" s="128"/>
      <c r="C313" s="130"/>
      <c r="D313" s="132"/>
      <c r="E313" s="28" t="s">
        <v>815</v>
      </c>
      <c r="F313" s="29" t="s">
        <v>816</v>
      </c>
      <c r="G313" s="28">
        <v>60</v>
      </c>
      <c r="H313" s="28" t="s">
        <v>1168</v>
      </c>
      <c r="I313" s="2">
        <v>4000</v>
      </c>
      <c r="J313" s="2">
        <v>240000</v>
      </c>
      <c r="K313" s="28">
        <v>2</v>
      </c>
      <c r="L313" s="2">
        <v>160000</v>
      </c>
      <c r="M313" s="28" t="s">
        <v>1012</v>
      </c>
      <c r="N313" s="2">
        <v>80000</v>
      </c>
      <c r="O313" s="28" t="s">
        <v>1011</v>
      </c>
      <c r="P313" s="18" t="s">
        <v>1126</v>
      </c>
    </row>
    <row r="314" spans="1:16" ht="27.75" thickBot="1">
      <c r="A314" s="125"/>
      <c r="B314" s="128"/>
      <c r="C314" s="130"/>
      <c r="D314" s="132"/>
      <c r="E314" s="28" t="s">
        <v>817</v>
      </c>
      <c r="F314" s="29" t="s">
        <v>818</v>
      </c>
      <c r="G314" s="28">
        <v>60</v>
      </c>
      <c r="H314" s="28" t="s">
        <v>169</v>
      </c>
      <c r="I314" s="2">
        <v>3000</v>
      </c>
      <c r="J314" s="2">
        <v>180000</v>
      </c>
      <c r="K314" s="28">
        <v>2</v>
      </c>
      <c r="L314" s="2">
        <v>120000</v>
      </c>
      <c r="M314" s="28" t="s">
        <v>1012</v>
      </c>
      <c r="N314" s="2">
        <v>60000</v>
      </c>
      <c r="O314" s="28" t="s">
        <v>1011</v>
      </c>
      <c r="P314" s="18" t="s">
        <v>1126</v>
      </c>
    </row>
    <row r="315" spans="1:16" ht="18.75" thickBot="1">
      <c r="A315" s="125"/>
      <c r="B315" s="128"/>
      <c r="C315" s="130"/>
      <c r="D315" s="132"/>
      <c r="E315" s="28" t="s">
        <v>819</v>
      </c>
      <c r="F315" s="29" t="s">
        <v>816</v>
      </c>
      <c r="G315" s="28">
        <v>18</v>
      </c>
      <c r="H315" s="28" t="s">
        <v>297</v>
      </c>
      <c r="I315" s="2">
        <v>12000</v>
      </c>
      <c r="J315" s="2">
        <v>216000</v>
      </c>
      <c r="K315" s="28">
        <v>2</v>
      </c>
      <c r="L315" s="2">
        <v>144000</v>
      </c>
      <c r="M315" s="28" t="s">
        <v>1012</v>
      </c>
      <c r="N315" s="2">
        <v>72000</v>
      </c>
      <c r="O315" s="28" t="s">
        <v>1011</v>
      </c>
      <c r="P315" s="18" t="s">
        <v>1127</v>
      </c>
    </row>
    <row r="316" spans="1:16" ht="41.25" thickBot="1">
      <c r="A316" s="125"/>
      <c r="B316" s="128"/>
      <c r="C316" s="130"/>
      <c r="D316" s="132"/>
      <c r="E316" s="28" t="s">
        <v>820</v>
      </c>
      <c r="F316" s="29" t="s">
        <v>1128</v>
      </c>
      <c r="G316" s="28">
        <v>18</v>
      </c>
      <c r="H316" s="28" t="s">
        <v>183</v>
      </c>
      <c r="I316" s="2">
        <v>20000</v>
      </c>
      <c r="J316" s="2">
        <v>360000</v>
      </c>
      <c r="K316" s="28">
        <v>2</v>
      </c>
      <c r="L316" s="2">
        <v>240000</v>
      </c>
      <c r="M316" s="28" t="s">
        <v>1012</v>
      </c>
      <c r="N316" s="2">
        <v>120000</v>
      </c>
      <c r="O316" s="28" t="s">
        <v>1011</v>
      </c>
      <c r="P316" s="18" t="s">
        <v>1130</v>
      </c>
    </row>
    <row r="317" spans="1:16" ht="18.75" thickBot="1">
      <c r="A317" s="125"/>
      <c r="B317" s="128"/>
      <c r="C317" s="130"/>
      <c r="D317" s="132"/>
      <c r="E317" s="28" t="s">
        <v>951</v>
      </c>
      <c r="F317" s="29" t="s">
        <v>842</v>
      </c>
      <c r="G317" s="28">
        <v>5</v>
      </c>
      <c r="H317" s="28" t="s">
        <v>572</v>
      </c>
      <c r="I317" s="2">
        <v>20000</v>
      </c>
      <c r="J317" s="2">
        <f t="shared" ref="J317:J323" si="0">I317*G317</f>
        <v>100000</v>
      </c>
      <c r="K317" s="28">
        <v>4</v>
      </c>
      <c r="L317" s="2">
        <v>100000</v>
      </c>
      <c r="M317" s="28" t="s">
        <v>1056</v>
      </c>
      <c r="N317" s="2"/>
      <c r="O317" s="28"/>
      <c r="P317" s="18" t="s">
        <v>957</v>
      </c>
    </row>
    <row r="318" spans="1:16" ht="16.5" customHeight="1" thickBot="1">
      <c r="A318" s="125"/>
      <c r="B318" s="128"/>
      <c r="C318" s="130"/>
      <c r="D318" s="132"/>
      <c r="E318" s="28" t="s">
        <v>952</v>
      </c>
      <c r="F318" s="29" t="s">
        <v>37</v>
      </c>
      <c r="G318" s="28">
        <v>5</v>
      </c>
      <c r="H318" s="28" t="s">
        <v>1184</v>
      </c>
      <c r="I318" s="2">
        <v>20000</v>
      </c>
      <c r="J318" s="2">
        <f t="shared" si="0"/>
        <v>100000</v>
      </c>
      <c r="K318" s="28">
        <v>4</v>
      </c>
      <c r="L318" s="2">
        <v>100000</v>
      </c>
      <c r="M318" s="28" t="s">
        <v>1056</v>
      </c>
      <c r="N318" s="2"/>
      <c r="O318" s="28"/>
      <c r="P318" s="18" t="s">
        <v>958</v>
      </c>
    </row>
    <row r="319" spans="1:16" ht="16.5" customHeight="1" thickBot="1">
      <c r="A319" s="125"/>
      <c r="B319" s="128"/>
      <c r="C319" s="130"/>
      <c r="D319" s="132"/>
      <c r="E319" s="28" t="s">
        <v>953</v>
      </c>
      <c r="F319" s="29" t="s">
        <v>37</v>
      </c>
      <c r="G319" s="28">
        <v>3</v>
      </c>
      <c r="H319" s="28" t="s">
        <v>1185</v>
      </c>
      <c r="I319" s="2">
        <v>15000</v>
      </c>
      <c r="J319" s="2">
        <f t="shared" si="0"/>
        <v>45000</v>
      </c>
      <c r="K319" s="28">
        <v>4</v>
      </c>
      <c r="L319" s="2">
        <v>45000</v>
      </c>
      <c r="M319" s="28" t="s">
        <v>1056</v>
      </c>
      <c r="N319" s="2"/>
      <c r="O319" s="28"/>
      <c r="P319" s="18" t="s">
        <v>958</v>
      </c>
    </row>
    <row r="320" spans="1:16" ht="16.5" customHeight="1" thickBot="1">
      <c r="A320" s="125"/>
      <c r="B320" s="128"/>
      <c r="C320" s="130"/>
      <c r="D320" s="132"/>
      <c r="E320" s="28" t="s">
        <v>954</v>
      </c>
      <c r="F320" s="29" t="s">
        <v>925</v>
      </c>
      <c r="G320" s="28">
        <v>40</v>
      </c>
      <c r="H320" s="28" t="s">
        <v>925</v>
      </c>
      <c r="I320" s="2">
        <v>5000</v>
      </c>
      <c r="J320" s="2">
        <f t="shared" si="0"/>
        <v>200000</v>
      </c>
      <c r="K320" s="28">
        <v>4</v>
      </c>
      <c r="L320" s="2">
        <v>200000</v>
      </c>
      <c r="M320" s="28" t="s">
        <v>1056</v>
      </c>
      <c r="N320" s="2"/>
      <c r="O320" s="28"/>
      <c r="P320" s="18" t="s">
        <v>958</v>
      </c>
    </row>
    <row r="321" spans="1:16" ht="16.5" customHeight="1" thickBot="1">
      <c r="A321" s="125"/>
      <c r="B321" s="128"/>
      <c r="C321" s="130"/>
      <c r="D321" s="132"/>
      <c r="E321" s="28" t="s">
        <v>955</v>
      </c>
      <c r="F321" s="29" t="s">
        <v>183</v>
      </c>
      <c r="G321" s="28">
        <v>16</v>
      </c>
      <c r="H321" s="28" t="s">
        <v>183</v>
      </c>
      <c r="I321" s="2">
        <v>20000</v>
      </c>
      <c r="J321" s="2">
        <f t="shared" si="0"/>
        <v>320000</v>
      </c>
      <c r="K321" s="28">
        <v>2</v>
      </c>
      <c r="L321" s="2">
        <v>320000</v>
      </c>
      <c r="M321" s="28" t="s">
        <v>1056</v>
      </c>
      <c r="N321" s="2"/>
      <c r="O321" s="28"/>
      <c r="P321" s="18" t="s">
        <v>963</v>
      </c>
    </row>
    <row r="322" spans="1:16" ht="16.5" customHeight="1" thickBot="1">
      <c r="A322" s="125"/>
      <c r="B322" s="128"/>
      <c r="C322" s="130"/>
      <c r="D322" s="132"/>
      <c r="E322" s="28" t="s">
        <v>956</v>
      </c>
      <c r="F322" s="29" t="s">
        <v>37</v>
      </c>
      <c r="G322" s="28">
        <v>1</v>
      </c>
      <c r="H322" s="28" t="s">
        <v>1186</v>
      </c>
      <c r="I322" s="2">
        <v>800000</v>
      </c>
      <c r="J322" s="2">
        <f t="shared" si="0"/>
        <v>800000</v>
      </c>
      <c r="K322" s="28">
        <v>4</v>
      </c>
      <c r="L322" s="2">
        <v>800000</v>
      </c>
      <c r="M322" s="28" t="s">
        <v>1056</v>
      </c>
      <c r="N322" s="2"/>
      <c r="O322" s="28"/>
      <c r="P322" s="18" t="s">
        <v>958</v>
      </c>
    </row>
    <row r="323" spans="1:16" ht="54.75" thickBot="1">
      <c r="A323" s="125"/>
      <c r="B323" s="128"/>
      <c r="C323" s="113"/>
      <c r="D323" s="133"/>
      <c r="E323" s="28" t="s">
        <v>959</v>
      </c>
      <c r="F323" s="29" t="s">
        <v>961</v>
      </c>
      <c r="G323" s="28">
        <v>4</v>
      </c>
      <c r="H323" s="29" t="s">
        <v>960</v>
      </c>
      <c r="I323" s="2">
        <v>24000</v>
      </c>
      <c r="J323" s="2">
        <f t="shared" si="0"/>
        <v>96000</v>
      </c>
      <c r="K323" s="28">
        <v>4</v>
      </c>
      <c r="L323" s="2">
        <v>96000</v>
      </c>
      <c r="M323" s="28" t="s">
        <v>1056</v>
      </c>
      <c r="N323" s="2"/>
      <c r="O323" s="28"/>
      <c r="P323" s="18" t="s">
        <v>962</v>
      </c>
    </row>
    <row r="324" spans="1:16" ht="27.75" thickBot="1">
      <c r="A324" s="125"/>
      <c r="B324" s="128"/>
      <c r="C324" s="28" t="s">
        <v>821</v>
      </c>
      <c r="D324" s="29" t="s">
        <v>822</v>
      </c>
      <c r="E324" s="28" t="s">
        <v>823</v>
      </c>
      <c r="F324" s="29" t="s">
        <v>824</v>
      </c>
      <c r="G324" s="28">
        <v>1</v>
      </c>
      <c r="H324" s="28" t="s">
        <v>824</v>
      </c>
      <c r="I324" s="2">
        <v>25000</v>
      </c>
      <c r="J324" s="2">
        <v>25000</v>
      </c>
      <c r="K324" s="28">
        <v>4</v>
      </c>
      <c r="L324" s="2">
        <v>25000</v>
      </c>
      <c r="M324" s="28" t="s">
        <v>1056</v>
      </c>
      <c r="N324" s="2"/>
      <c r="O324" s="28"/>
      <c r="P324" s="18" t="s">
        <v>825</v>
      </c>
    </row>
    <row r="325" spans="1:16" ht="16.5" customHeight="1" thickBot="1">
      <c r="A325" s="125"/>
      <c r="B325" s="128"/>
      <c r="C325" s="112" t="s">
        <v>921</v>
      </c>
      <c r="D325" s="131" t="s">
        <v>923</v>
      </c>
      <c r="E325" s="28" t="s">
        <v>922</v>
      </c>
      <c r="F325" s="29" t="s">
        <v>838</v>
      </c>
      <c r="G325" s="28">
        <v>24</v>
      </c>
      <c r="H325" s="28" t="s">
        <v>1187</v>
      </c>
      <c r="I325" s="2">
        <v>5000</v>
      </c>
      <c r="J325" s="2">
        <f t="shared" ref="J325:J334" si="1">I325*G325</f>
        <v>120000</v>
      </c>
      <c r="K325" s="28">
        <v>4</v>
      </c>
      <c r="L325" s="2">
        <v>120000</v>
      </c>
      <c r="M325" s="28" t="s">
        <v>1056</v>
      </c>
      <c r="N325" s="2"/>
      <c r="O325" s="28"/>
      <c r="P325" s="18" t="s">
        <v>924</v>
      </c>
    </row>
    <row r="326" spans="1:16" ht="16.5" customHeight="1" thickBot="1">
      <c r="A326" s="125"/>
      <c r="B326" s="128"/>
      <c r="C326" s="130"/>
      <c r="D326" s="132"/>
      <c r="E326" s="28" t="s">
        <v>928</v>
      </c>
      <c r="F326" s="29" t="s">
        <v>838</v>
      </c>
      <c r="G326" s="28">
        <v>24</v>
      </c>
      <c r="H326" s="28" t="s">
        <v>407</v>
      </c>
      <c r="I326" s="2">
        <v>1000</v>
      </c>
      <c r="J326" s="2">
        <f t="shared" si="1"/>
        <v>24000</v>
      </c>
      <c r="K326" s="28">
        <v>4</v>
      </c>
      <c r="L326" s="2">
        <v>24000</v>
      </c>
      <c r="M326" s="28" t="s">
        <v>1056</v>
      </c>
      <c r="N326" s="2"/>
      <c r="O326" s="28"/>
      <c r="P326" s="18" t="s">
        <v>924</v>
      </c>
    </row>
    <row r="327" spans="1:16" ht="16.5" customHeight="1" thickBot="1">
      <c r="A327" s="125"/>
      <c r="B327" s="128"/>
      <c r="C327" s="130"/>
      <c r="D327" s="132"/>
      <c r="E327" s="28" t="s">
        <v>929</v>
      </c>
      <c r="F327" s="29" t="s">
        <v>842</v>
      </c>
      <c r="G327" s="28">
        <v>20</v>
      </c>
      <c r="H327" s="28" t="s">
        <v>572</v>
      </c>
      <c r="I327" s="2">
        <v>20000</v>
      </c>
      <c r="J327" s="2">
        <f t="shared" si="1"/>
        <v>400000</v>
      </c>
      <c r="K327" s="28">
        <v>4</v>
      </c>
      <c r="L327" s="2">
        <v>400000</v>
      </c>
      <c r="M327" s="28" t="s">
        <v>1056</v>
      </c>
      <c r="N327" s="2"/>
      <c r="O327" s="28"/>
      <c r="P327" s="18" t="s">
        <v>924</v>
      </c>
    </row>
    <row r="328" spans="1:16" ht="16.5" customHeight="1" thickBot="1">
      <c r="A328" s="125"/>
      <c r="B328" s="128"/>
      <c r="C328" s="130"/>
      <c r="D328" s="132"/>
      <c r="E328" s="28" t="s">
        <v>930</v>
      </c>
      <c r="F328" s="29" t="s">
        <v>37</v>
      </c>
      <c r="G328" s="28">
        <v>10</v>
      </c>
      <c r="H328" s="28" t="s">
        <v>1184</v>
      </c>
      <c r="I328" s="2">
        <v>15000</v>
      </c>
      <c r="J328" s="2">
        <f t="shared" si="1"/>
        <v>150000</v>
      </c>
      <c r="K328" s="28">
        <v>4</v>
      </c>
      <c r="L328" s="2">
        <v>150000</v>
      </c>
      <c r="M328" s="28" t="s">
        <v>1056</v>
      </c>
      <c r="N328" s="2"/>
      <c r="O328" s="28"/>
      <c r="P328" s="18" t="s">
        <v>924</v>
      </c>
    </row>
    <row r="329" spans="1:16" ht="16.5" customHeight="1" thickBot="1">
      <c r="A329" s="125"/>
      <c r="B329" s="128"/>
      <c r="C329" s="130"/>
      <c r="D329" s="132"/>
      <c r="E329" s="28" t="s">
        <v>931</v>
      </c>
      <c r="F329" s="29" t="s">
        <v>37</v>
      </c>
      <c r="G329" s="28">
        <v>15</v>
      </c>
      <c r="H329" s="28" t="s">
        <v>1185</v>
      </c>
      <c r="I329" s="2">
        <v>15000</v>
      </c>
      <c r="J329" s="2">
        <f t="shared" si="1"/>
        <v>225000</v>
      </c>
      <c r="K329" s="28">
        <v>4</v>
      </c>
      <c r="L329" s="2">
        <v>225000</v>
      </c>
      <c r="M329" s="28" t="s">
        <v>1056</v>
      </c>
      <c r="N329" s="2"/>
      <c r="O329" s="28"/>
      <c r="P329" s="18" t="s">
        <v>924</v>
      </c>
    </row>
    <row r="330" spans="1:16" ht="16.5" customHeight="1" thickBot="1">
      <c r="A330" s="125"/>
      <c r="B330" s="128"/>
      <c r="C330" s="130"/>
      <c r="D330" s="132"/>
      <c r="E330" s="28" t="s">
        <v>932</v>
      </c>
      <c r="F330" s="29" t="s">
        <v>37</v>
      </c>
      <c r="G330" s="28">
        <v>2</v>
      </c>
      <c r="H330" s="28" t="s">
        <v>1186</v>
      </c>
      <c r="I330" s="2">
        <v>600000</v>
      </c>
      <c r="J330" s="2">
        <f t="shared" si="1"/>
        <v>1200000</v>
      </c>
      <c r="K330" s="28">
        <v>4</v>
      </c>
      <c r="L330" s="2">
        <v>1200000</v>
      </c>
      <c r="M330" s="28" t="s">
        <v>1056</v>
      </c>
      <c r="N330" s="2"/>
      <c r="O330" s="28"/>
      <c r="P330" s="18" t="s">
        <v>924</v>
      </c>
    </row>
    <row r="331" spans="1:16" ht="16.5" customHeight="1" thickBot="1">
      <c r="A331" s="125"/>
      <c r="B331" s="128"/>
      <c r="C331" s="130"/>
      <c r="D331" s="132"/>
      <c r="E331" s="28" t="s">
        <v>933</v>
      </c>
      <c r="F331" s="29" t="s">
        <v>37</v>
      </c>
      <c r="G331" s="28">
        <v>20</v>
      </c>
      <c r="H331" s="28" t="s">
        <v>1188</v>
      </c>
      <c r="I331" s="2">
        <v>2000</v>
      </c>
      <c r="J331" s="2">
        <f t="shared" si="1"/>
        <v>40000</v>
      </c>
      <c r="K331" s="28">
        <v>4</v>
      </c>
      <c r="L331" s="2">
        <v>40000</v>
      </c>
      <c r="M331" s="28" t="s">
        <v>1056</v>
      </c>
      <c r="N331" s="2"/>
      <c r="O331" s="28"/>
      <c r="P331" s="18" t="s">
        <v>924</v>
      </c>
    </row>
    <row r="332" spans="1:16" ht="16.5" customHeight="1" thickBot="1">
      <c r="A332" s="125"/>
      <c r="B332" s="128"/>
      <c r="C332" s="130"/>
      <c r="D332" s="132"/>
      <c r="E332" s="28" t="s">
        <v>934</v>
      </c>
      <c r="F332" s="29" t="s">
        <v>37</v>
      </c>
      <c r="G332" s="28">
        <v>50</v>
      </c>
      <c r="H332" s="28" t="s">
        <v>925</v>
      </c>
      <c r="I332" s="2">
        <v>5000</v>
      </c>
      <c r="J332" s="2">
        <f t="shared" si="1"/>
        <v>250000</v>
      </c>
      <c r="K332" s="28">
        <v>4</v>
      </c>
      <c r="L332" s="2">
        <v>250000</v>
      </c>
      <c r="M332" s="28" t="s">
        <v>1056</v>
      </c>
      <c r="N332" s="2"/>
      <c r="O332" s="28"/>
      <c r="P332" s="18" t="s">
        <v>924</v>
      </c>
    </row>
    <row r="333" spans="1:16" ht="27.75" thickBot="1">
      <c r="A333" s="125"/>
      <c r="B333" s="128"/>
      <c r="C333" s="130"/>
      <c r="D333" s="132"/>
      <c r="E333" s="28" t="s">
        <v>937</v>
      </c>
      <c r="F333" s="29" t="s">
        <v>935</v>
      </c>
      <c r="G333" s="28">
        <v>4</v>
      </c>
      <c r="H333" s="28" t="s">
        <v>183</v>
      </c>
      <c r="I333" s="2">
        <v>20000</v>
      </c>
      <c r="J333" s="2">
        <f t="shared" si="1"/>
        <v>80000</v>
      </c>
      <c r="K333" s="28">
        <v>2</v>
      </c>
      <c r="L333" s="2">
        <v>80000</v>
      </c>
      <c r="M333" s="28" t="s">
        <v>1056</v>
      </c>
      <c r="N333" s="2"/>
      <c r="O333" s="28"/>
      <c r="P333" s="18" t="s">
        <v>926</v>
      </c>
    </row>
    <row r="334" spans="1:16" ht="27.75" thickBot="1">
      <c r="A334" s="125"/>
      <c r="B334" s="128"/>
      <c r="C334" s="130"/>
      <c r="D334" s="132"/>
      <c r="E334" s="28" t="s">
        <v>938</v>
      </c>
      <c r="F334" s="29" t="s">
        <v>936</v>
      </c>
      <c r="G334" s="28">
        <v>60</v>
      </c>
      <c r="H334" s="28" t="s">
        <v>1189</v>
      </c>
      <c r="I334" s="2">
        <v>5000</v>
      </c>
      <c r="J334" s="2">
        <f t="shared" si="1"/>
        <v>300000</v>
      </c>
      <c r="K334" s="28">
        <v>2</v>
      </c>
      <c r="L334" s="2">
        <v>300000</v>
      </c>
      <c r="M334" s="28" t="s">
        <v>1056</v>
      </c>
      <c r="N334" s="2"/>
      <c r="O334" s="28"/>
      <c r="P334" s="18" t="s">
        <v>927</v>
      </c>
    </row>
    <row r="335" spans="1:16" ht="14.25" thickBot="1">
      <c r="A335" s="126"/>
      <c r="B335" s="129"/>
      <c r="C335" s="113"/>
      <c r="D335" s="133"/>
      <c r="E335" s="28" t="s">
        <v>948</v>
      </c>
      <c r="F335" s="8" t="s">
        <v>950</v>
      </c>
      <c r="G335" s="28" t="s">
        <v>476</v>
      </c>
      <c r="H335" s="35" t="s">
        <v>1190</v>
      </c>
      <c r="I335" s="2">
        <v>1000</v>
      </c>
      <c r="J335" s="2">
        <v>70000</v>
      </c>
      <c r="K335" s="28">
        <v>2</v>
      </c>
      <c r="L335" s="2">
        <v>70000</v>
      </c>
      <c r="M335" s="28" t="s">
        <v>1056</v>
      </c>
      <c r="N335" s="45"/>
      <c r="O335" s="28"/>
      <c r="P335" s="18" t="s">
        <v>949</v>
      </c>
    </row>
    <row r="336" spans="1:16" s="100" customFormat="1" ht="17.25" thickBot="1">
      <c r="A336" s="57"/>
      <c r="B336" s="58"/>
      <c r="C336" s="57"/>
      <c r="D336" s="58"/>
      <c r="E336" s="52"/>
      <c r="F336" s="56"/>
      <c r="G336" s="52"/>
      <c r="H336" s="86"/>
      <c r="I336" s="54"/>
      <c r="J336" s="54">
        <f>SUM(J306:J335)</f>
        <v>6355440</v>
      </c>
      <c r="K336" s="52"/>
      <c r="L336" s="54">
        <f>SUM(L306:L335)</f>
        <v>5752440</v>
      </c>
      <c r="M336" s="55">
        <f>L336/$J$336</f>
        <v>0.90512065254333296</v>
      </c>
      <c r="N336" s="54">
        <f>SUM(N306:N335)</f>
        <v>603000</v>
      </c>
      <c r="O336" s="55">
        <f>N336/$J$336</f>
        <v>9.487934745666704E-2</v>
      </c>
      <c r="P336" s="53"/>
    </row>
    <row r="337" spans="1:16" ht="41.25" customHeight="1" thickBot="1">
      <c r="A337" s="124"/>
      <c r="B337" s="127" t="s">
        <v>826</v>
      </c>
      <c r="C337" s="112" t="s">
        <v>827</v>
      </c>
      <c r="D337" s="131" t="s">
        <v>828</v>
      </c>
      <c r="E337" s="28" t="s">
        <v>829</v>
      </c>
      <c r="F337" s="29" t="s">
        <v>830</v>
      </c>
      <c r="G337" s="28">
        <v>50</v>
      </c>
      <c r="H337" s="39" t="s">
        <v>831</v>
      </c>
      <c r="I337" s="2">
        <v>1000</v>
      </c>
      <c r="J337" s="2">
        <v>50000</v>
      </c>
      <c r="K337" s="28">
        <v>2</v>
      </c>
      <c r="L337" s="45">
        <v>25000</v>
      </c>
      <c r="M337" s="28" t="s">
        <v>1012</v>
      </c>
      <c r="N337" s="45">
        <v>25000</v>
      </c>
      <c r="O337" s="28" t="s">
        <v>1012</v>
      </c>
      <c r="P337" s="18" t="s">
        <v>1131</v>
      </c>
    </row>
    <row r="338" spans="1:16" ht="41.25" thickBot="1">
      <c r="A338" s="125"/>
      <c r="B338" s="128"/>
      <c r="C338" s="130"/>
      <c r="D338" s="132"/>
      <c r="E338" s="28" t="s">
        <v>832</v>
      </c>
      <c r="F338" s="29" t="s">
        <v>833</v>
      </c>
      <c r="G338" s="28">
        <v>2</v>
      </c>
      <c r="H338" s="28" t="s">
        <v>491</v>
      </c>
      <c r="I338" s="2">
        <v>60000</v>
      </c>
      <c r="J338" s="2">
        <v>120000</v>
      </c>
      <c r="K338" s="28">
        <v>2</v>
      </c>
      <c r="L338" s="45">
        <v>60000</v>
      </c>
      <c r="M338" s="28" t="s">
        <v>1011</v>
      </c>
      <c r="N338" s="45">
        <v>60000</v>
      </c>
      <c r="O338" s="28" t="s">
        <v>1011</v>
      </c>
      <c r="P338" s="18" t="s">
        <v>834</v>
      </c>
    </row>
    <row r="339" spans="1:16" ht="27.75" thickBot="1">
      <c r="A339" s="125"/>
      <c r="B339" s="128"/>
      <c r="C339" s="130"/>
      <c r="D339" s="132"/>
      <c r="E339" s="28" t="s">
        <v>835</v>
      </c>
      <c r="F339" s="29" t="s">
        <v>836</v>
      </c>
      <c r="G339" s="28">
        <v>2</v>
      </c>
      <c r="H339" s="28" t="s">
        <v>876</v>
      </c>
      <c r="I339" s="2">
        <v>100000</v>
      </c>
      <c r="J339" s="2">
        <v>200000</v>
      </c>
      <c r="K339" s="28" t="s">
        <v>206</v>
      </c>
      <c r="L339" s="45">
        <v>100000</v>
      </c>
      <c r="M339" s="28" t="s">
        <v>1011</v>
      </c>
      <c r="N339" s="45">
        <v>100000</v>
      </c>
      <c r="O339" s="28" t="s">
        <v>1011</v>
      </c>
      <c r="P339" s="18" t="s">
        <v>1132</v>
      </c>
    </row>
    <row r="340" spans="1:16" ht="27.75" customHeight="1" thickBot="1">
      <c r="A340" s="125"/>
      <c r="B340" s="128"/>
      <c r="C340" s="130"/>
      <c r="D340" s="132"/>
      <c r="E340" s="28" t="s">
        <v>837</v>
      </c>
      <c r="F340" s="29" t="s">
        <v>838</v>
      </c>
      <c r="G340" s="28">
        <v>20</v>
      </c>
      <c r="H340" s="39" t="s">
        <v>839</v>
      </c>
      <c r="I340" s="2">
        <v>15000</v>
      </c>
      <c r="J340" s="2">
        <v>300000</v>
      </c>
      <c r="K340" s="28">
        <v>4</v>
      </c>
      <c r="L340" s="45">
        <v>180000</v>
      </c>
      <c r="M340" s="28" t="s">
        <v>1012</v>
      </c>
      <c r="N340" s="45">
        <v>120000</v>
      </c>
      <c r="O340" s="28" t="s">
        <v>1011</v>
      </c>
      <c r="P340" s="102" t="s">
        <v>1133</v>
      </c>
    </row>
    <row r="341" spans="1:16" ht="14.25" thickBot="1">
      <c r="A341" s="125"/>
      <c r="B341" s="128"/>
      <c r="C341" s="130"/>
      <c r="D341" s="132"/>
      <c r="E341" s="28" t="s">
        <v>840</v>
      </c>
      <c r="F341" s="29" t="s">
        <v>1161</v>
      </c>
      <c r="G341" s="28">
        <v>60</v>
      </c>
      <c r="H341" s="28" t="s">
        <v>1191</v>
      </c>
      <c r="I341" s="2">
        <v>10000</v>
      </c>
      <c r="J341" s="2">
        <v>600000</v>
      </c>
      <c r="K341" s="28">
        <v>3</v>
      </c>
      <c r="L341" s="45">
        <v>360000</v>
      </c>
      <c r="M341" s="28" t="s">
        <v>1012</v>
      </c>
      <c r="N341" s="45">
        <v>240000</v>
      </c>
      <c r="O341" s="28" t="s">
        <v>1011</v>
      </c>
      <c r="P341" s="103"/>
    </row>
    <row r="342" spans="1:16" ht="27.75" thickBot="1">
      <c r="A342" s="125"/>
      <c r="B342" s="128"/>
      <c r="C342" s="113"/>
      <c r="D342" s="133"/>
      <c r="E342" s="28" t="s">
        <v>841</v>
      </c>
      <c r="F342" s="29" t="s">
        <v>842</v>
      </c>
      <c r="G342" s="28">
        <v>20</v>
      </c>
      <c r="H342" s="39" t="s">
        <v>1192</v>
      </c>
      <c r="I342" s="2">
        <v>35000</v>
      </c>
      <c r="J342" s="2">
        <v>700000</v>
      </c>
      <c r="K342" s="28">
        <v>4</v>
      </c>
      <c r="L342" s="45">
        <v>420000</v>
      </c>
      <c r="M342" s="28" t="s">
        <v>1012</v>
      </c>
      <c r="N342" s="45">
        <v>280000</v>
      </c>
      <c r="O342" s="28" t="s">
        <v>1011</v>
      </c>
      <c r="P342" s="104"/>
    </row>
    <row r="343" spans="1:16" ht="27.75" thickBot="1">
      <c r="A343" s="125"/>
      <c r="B343" s="128"/>
      <c r="C343" s="112" t="s">
        <v>843</v>
      </c>
      <c r="D343" s="131" t="s">
        <v>844</v>
      </c>
      <c r="E343" s="28" t="s">
        <v>845</v>
      </c>
      <c r="F343" s="29" t="s">
        <v>846</v>
      </c>
      <c r="G343" s="28">
        <v>13</v>
      </c>
      <c r="H343" s="28" t="s">
        <v>70</v>
      </c>
      <c r="I343" s="2">
        <v>100000</v>
      </c>
      <c r="J343" s="2">
        <v>1300000</v>
      </c>
      <c r="K343" s="28">
        <v>4</v>
      </c>
      <c r="L343" s="45">
        <v>700000</v>
      </c>
      <c r="M343" s="28" t="s">
        <v>1022</v>
      </c>
      <c r="N343" s="45">
        <v>600000</v>
      </c>
      <c r="O343" s="28" t="s">
        <v>1022</v>
      </c>
      <c r="P343" s="18" t="s">
        <v>1134</v>
      </c>
    </row>
    <row r="344" spans="1:16" ht="27" customHeight="1" thickBot="1">
      <c r="A344" s="125"/>
      <c r="B344" s="128"/>
      <c r="C344" s="130"/>
      <c r="D344" s="132"/>
      <c r="E344" s="28" t="s">
        <v>847</v>
      </c>
      <c r="F344" s="29" t="s">
        <v>838</v>
      </c>
      <c r="G344" s="28">
        <v>20</v>
      </c>
      <c r="H344" s="39" t="s">
        <v>839</v>
      </c>
      <c r="I344" s="2">
        <v>15000</v>
      </c>
      <c r="J344" s="2">
        <v>300000</v>
      </c>
      <c r="K344" s="28">
        <v>4</v>
      </c>
      <c r="L344" s="2">
        <v>300000</v>
      </c>
      <c r="M344" s="28" t="s">
        <v>1012</v>
      </c>
      <c r="N344" s="45"/>
      <c r="O344" s="28"/>
      <c r="P344" s="102" t="s">
        <v>1135</v>
      </c>
    </row>
    <row r="345" spans="1:16" ht="16.5" customHeight="1" thickBot="1">
      <c r="A345" s="125"/>
      <c r="B345" s="128"/>
      <c r="C345" s="130"/>
      <c r="D345" s="132"/>
      <c r="E345" s="28" t="s">
        <v>848</v>
      </c>
      <c r="F345" s="29" t="s">
        <v>1161</v>
      </c>
      <c r="G345" s="28">
        <v>60</v>
      </c>
      <c r="H345" s="28" t="s">
        <v>1191</v>
      </c>
      <c r="I345" s="2">
        <v>10000</v>
      </c>
      <c r="J345" s="2">
        <v>600000</v>
      </c>
      <c r="K345" s="28">
        <v>3</v>
      </c>
      <c r="L345" s="2">
        <v>600000</v>
      </c>
      <c r="M345" s="28" t="s">
        <v>1012</v>
      </c>
      <c r="N345" s="45"/>
      <c r="O345" s="28"/>
      <c r="P345" s="103"/>
    </row>
    <row r="346" spans="1:16" ht="16.5" customHeight="1" thickBot="1">
      <c r="A346" s="125"/>
      <c r="B346" s="128"/>
      <c r="C346" s="130"/>
      <c r="D346" s="132"/>
      <c r="E346" s="28" t="s">
        <v>849</v>
      </c>
      <c r="F346" s="29" t="s">
        <v>842</v>
      </c>
      <c r="G346" s="28">
        <v>5</v>
      </c>
      <c r="H346" s="28" t="s">
        <v>1193</v>
      </c>
      <c r="I346" s="2">
        <v>200000</v>
      </c>
      <c r="J346" s="2">
        <v>1000000</v>
      </c>
      <c r="K346" s="28">
        <v>4</v>
      </c>
      <c r="L346" s="2">
        <v>1000000</v>
      </c>
      <c r="M346" s="28" t="s">
        <v>1012</v>
      </c>
      <c r="N346" s="45"/>
      <c r="O346" s="28"/>
      <c r="P346" s="103"/>
    </row>
    <row r="347" spans="1:16" ht="16.5" customHeight="1" thickBot="1">
      <c r="A347" s="125"/>
      <c r="B347" s="128"/>
      <c r="C347" s="130"/>
      <c r="D347" s="132"/>
      <c r="E347" s="28" t="s">
        <v>850</v>
      </c>
      <c r="F347" s="29" t="s">
        <v>842</v>
      </c>
      <c r="G347" s="28">
        <v>10</v>
      </c>
      <c r="H347" s="39" t="s">
        <v>851</v>
      </c>
      <c r="I347" s="2">
        <v>35000</v>
      </c>
      <c r="J347" s="2">
        <v>350000</v>
      </c>
      <c r="K347" s="28">
        <v>4</v>
      </c>
      <c r="L347" s="2">
        <v>350000</v>
      </c>
      <c r="M347" s="28" t="s">
        <v>1012</v>
      </c>
      <c r="N347" s="45"/>
      <c r="O347" s="28"/>
      <c r="P347" s="103"/>
    </row>
    <row r="348" spans="1:16" ht="16.5" customHeight="1" thickBot="1">
      <c r="A348" s="125"/>
      <c r="B348" s="128"/>
      <c r="C348" s="113"/>
      <c r="D348" s="133"/>
      <c r="E348" s="28" t="s">
        <v>852</v>
      </c>
      <c r="F348" s="29" t="s">
        <v>783</v>
      </c>
      <c r="G348" s="28">
        <v>4</v>
      </c>
      <c r="H348" s="28" t="s">
        <v>1194</v>
      </c>
      <c r="I348" s="2">
        <v>150000</v>
      </c>
      <c r="J348" s="2">
        <v>600000</v>
      </c>
      <c r="K348" s="28">
        <v>4</v>
      </c>
      <c r="L348" s="2">
        <v>600000</v>
      </c>
      <c r="M348" s="28" t="s">
        <v>1012</v>
      </c>
      <c r="N348" s="45"/>
      <c r="O348" s="28"/>
      <c r="P348" s="104"/>
    </row>
    <row r="349" spans="1:16" ht="18.75" customHeight="1" thickBot="1">
      <c r="A349" s="125"/>
      <c r="B349" s="128"/>
      <c r="C349" s="112" t="s">
        <v>853</v>
      </c>
      <c r="D349" s="131" t="s">
        <v>854</v>
      </c>
      <c r="E349" s="28" t="s">
        <v>855</v>
      </c>
      <c r="F349" s="29" t="s">
        <v>856</v>
      </c>
      <c r="G349" s="28">
        <v>1</v>
      </c>
      <c r="H349" s="28" t="s">
        <v>365</v>
      </c>
      <c r="I349" s="2">
        <v>25000</v>
      </c>
      <c r="J349" s="2">
        <v>25000</v>
      </c>
      <c r="K349" s="28">
        <v>2</v>
      </c>
      <c r="L349" s="45"/>
      <c r="M349" s="28"/>
      <c r="N349" s="2">
        <v>25000</v>
      </c>
      <c r="O349" s="28" t="s">
        <v>1048</v>
      </c>
      <c r="P349" s="18" t="s">
        <v>1136</v>
      </c>
    </row>
    <row r="350" spans="1:16" ht="27.75" thickBot="1">
      <c r="A350" s="125"/>
      <c r="B350" s="128"/>
      <c r="C350" s="130"/>
      <c r="D350" s="132"/>
      <c r="E350" s="28" t="s">
        <v>857</v>
      </c>
      <c r="F350" s="29" t="s">
        <v>858</v>
      </c>
      <c r="G350" s="28">
        <v>2</v>
      </c>
      <c r="H350" s="28" t="s">
        <v>365</v>
      </c>
      <c r="I350" s="2">
        <v>25000</v>
      </c>
      <c r="J350" s="2">
        <v>50000</v>
      </c>
      <c r="K350" s="28" t="s">
        <v>206</v>
      </c>
      <c r="L350" s="45">
        <v>25000</v>
      </c>
      <c r="M350" s="28" t="s">
        <v>1022</v>
      </c>
      <c r="N350" s="45">
        <v>25000</v>
      </c>
      <c r="O350" s="28" t="s">
        <v>1022</v>
      </c>
      <c r="P350" s="18" t="s">
        <v>1137</v>
      </c>
    </row>
    <row r="351" spans="1:16" ht="27.75" thickBot="1">
      <c r="A351" s="125"/>
      <c r="B351" s="128"/>
      <c r="C351" s="130"/>
      <c r="D351" s="132"/>
      <c r="E351" s="28" t="s">
        <v>859</v>
      </c>
      <c r="F351" s="29" t="s">
        <v>860</v>
      </c>
      <c r="G351" s="28">
        <v>5</v>
      </c>
      <c r="H351" s="39" t="s">
        <v>1196</v>
      </c>
      <c r="I351" s="2">
        <v>15000</v>
      </c>
      <c r="J351" s="2">
        <v>75000</v>
      </c>
      <c r="K351" s="28">
        <v>4</v>
      </c>
      <c r="L351" s="45">
        <v>45000</v>
      </c>
      <c r="M351" s="28" t="s">
        <v>1012</v>
      </c>
      <c r="N351" s="45">
        <v>30000</v>
      </c>
      <c r="O351" s="28" t="s">
        <v>1011</v>
      </c>
      <c r="P351" s="102" t="s">
        <v>1138</v>
      </c>
    </row>
    <row r="352" spans="1:16" ht="14.25" thickBot="1">
      <c r="A352" s="125"/>
      <c r="B352" s="128"/>
      <c r="C352" s="130"/>
      <c r="D352" s="132"/>
      <c r="E352" s="28" t="s">
        <v>861</v>
      </c>
      <c r="F352" s="29" t="s">
        <v>1162</v>
      </c>
      <c r="G352" s="28">
        <v>3</v>
      </c>
      <c r="H352" s="28" t="s">
        <v>1195</v>
      </c>
      <c r="I352" s="2">
        <v>180000</v>
      </c>
      <c r="J352" s="2">
        <v>540000</v>
      </c>
      <c r="K352" s="28">
        <v>3</v>
      </c>
      <c r="L352" s="45">
        <v>360000</v>
      </c>
      <c r="M352" s="28" t="s">
        <v>1012</v>
      </c>
      <c r="N352" s="45">
        <v>180000</v>
      </c>
      <c r="O352" s="28" t="s">
        <v>1011</v>
      </c>
      <c r="P352" s="103"/>
    </row>
    <row r="353" spans="1:16" ht="14.25" thickBot="1">
      <c r="A353" s="125"/>
      <c r="B353" s="128"/>
      <c r="C353" s="113"/>
      <c r="D353" s="133"/>
      <c r="E353" s="28" t="s">
        <v>862</v>
      </c>
      <c r="F353" s="29" t="s">
        <v>1163</v>
      </c>
      <c r="G353" s="28">
        <v>160</v>
      </c>
      <c r="H353" s="28" t="s">
        <v>1197</v>
      </c>
      <c r="I353" s="2">
        <v>300</v>
      </c>
      <c r="J353" s="2">
        <v>48000</v>
      </c>
      <c r="K353" s="28">
        <v>3</v>
      </c>
      <c r="L353" s="45">
        <v>28800</v>
      </c>
      <c r="M353" s="28" t="s">
        <v>1012</v>
      </c>
      <c r="N353" s="45">
        <v>19200</v>
      </c>
      <c r="O353" s="28" t="s">
        <v>1011</v>
      </c>
      <c r="P353" s="104"/>
    </row>
    <row r="354" spans="1:16" ht="14.25" customHeight="1" thickBot="1">
      <c r="A354" s="125"/>
      <c r="B354" s="128"/>
      <c r="C354" s="112" t="s">
        <v>863</v>
      </c>
      <c r="D354" s="131" t="s">
        <v>864</v>
      </c>
      <c r="E354" s="28" t="s">
        <v>865</v>
      </c>
      <c r="F354" s="32" t="s">
        <v>165</v>
      </c>
      <c r="G354" s="5">
        <v>100</v>
      </c>
      <c r="H354" s="33" t="s">
        <v>866</v>
      </c>
      <c r="I354" s="2">
        <v>5000</v>
      </c>
      <c r="J354" s="2">
        <v>500000</v>
      </c>
      <c r="K354" s="5">
        <v>2</v>
      </c>
      <c r="L354" s="45">
        <v>500000</v>
      </c>
      <c r="M354" s="5" t="s">
        <v>1022</v>
      </c>
      <c r="N354" s="45"/>
      <c r="O354" s="5"/>
      <c r="P354" s="19" t="s">
        <v>1139</v>
      </c>
    </row>
    <row r="355" spans="1:16" ht="41.25" thickBot="1">
      <c r="A355" s="125"/>
      <c r="B355" s="128"/>
      <c r="C355" s="130"/>
      <c r="D355" s="132"/>
      <c r="E355" s="28" t="s">
        <v>867</v>
      </c>
      <c r="F355" s="29" t="s">
        <v>868</v>
      </c>
      <c r="G355" s="39" t="s">
        <v>869</v>
      </c>
      <c r="H355" s="39" t="s">
        <v>870</v>
      </c>
      <c r="I355" s="2">
        <v>7000</v>
      </c>
      <c r="J355" s="2">
        <v>84000</v>
      </c>
      <c r="K355" s="28">
        <v>2</v>
      </c>
      <c r="L355" s="45">
        <v>42000</v>
      </c>
      <c r="M355" s="28" t="s">
        <v>1022</v>
      </c>
      <c r="N355" s="45">
        <v>42000</v>
      </c>
      <c r="O355" s="28" t="s">
        <v>1022</v>
      </c>
      <c r="P355" s="18" t="s">
        <v>1140</v>
      </c>
    </row>
    <row r="356" spans="1:16" ht="14.25" thickBot="1">
      <c r="A356" s="126"/>
      <c r="B356" s="129"/>
      <c r="C356" s="113"/>
      <c r="D356" s="133"/>
      <c r="E356" s="28" t="s">
        <v>871</v>
      </c>
      <c r="F356" s="29" t="s">
        <v>872</v>
      </c>
      <c r="G356" s="28">
        <v>10</v>
      </c>
      <c r="H356" s="28" t="s">
        <v>73</v>
      </c>
      <c r="I356" s="2">
        <v>10000</v>
      </c>
      <c r="J356" s="2">
        <v>100000</v>
      </c>
      <c r="K356" s="28">
        <v>2</v>
      </c>
      <c r="L356" s="45">
        <v>50000</v>
      </c>
      <c r="M356" s="28" t="s">
        <v>1022</v>
      </c>
      <c r="N356" s="45">
        <v>50000</v>
      </c>
      <c r="O356" s="28" t="s">
        <v>1022</v>
      </c>
      <c r="P356" s="18" t="s">
        <v>1141</v>
      </c>
    </row>
    <row r="357" spans="1:16" s="100" customFormat="1" ht="17.25" thickBot="1">
      <c r="A357" s="57"/>
      <c r="B357" s="58"/>
      <c r="C357" s="57"/>
      <c r="D357" s="58"/>
      <c r="E357" s="52"/>
      <c r="F357" s="53"/>
      <c r="G357" s="52"/>
      <c r="H357" s="52"/>
      <c r="I357" s="54"/>
      <c r="J357" s="54">
        <f>SUM(J337:J356)</f>
        <v>7542000</v>
      </c>
      <c r="K357" s="52"/>
      <c r="L357" s="54">
        <f>SUM(L337:L356)</f>
        <v>5745800</v>
      </c>
      <c r="M357" s="55">
        <f>L357/$J$357</f>
        <v>0.76184036064704319</v>
      </c>
      <c r="N357" s="54">
        <f>SUM(N337:N356)</f>
        <v>1796200</v>
      </c>
      <c r="O357" s="55">
        <f>N357/$J$357</f>
        <v>0.23815963935295678</v>
      </c>
      <c r="P357" s="53"/>
    </row>
    <row r="358" spans="1:16" ht="41.25" customHeight="1" thickBot="1">
      <c r="A358" s="124">
        <v>4.3</v>
      </c>
      <c r="B358" s="127" t="s">
        <v>873</v>
      </c>
      <c r="C358" s="112" t="s">
        <v>996</v>
      </c>
      <c r="D358" s="131" t="s">
        <v>874</v>
      </c>
      <c r="E358" s="28" t="s">
        <v>998</v>
      </c>
      <c r="F358" s="29" t="s">
        <v>875</v>
      </c>
      <c r="G358" s="28">
        <v>8</v>
      </c>
      <c r="H358" s="28" t="s">
        <v>876</v>
      </c>
      <c r="I358" s="2">
        <v>25000</v>
      </c>
      <c r="J358" s="2">
        <v>200000</v>
      </c>
      <c r="K358" s="28">
        <v>2</v>
      </c>
      <c r="L358" s="45">
        <v>100000</v>
      </c>
      <c r="M358" s="28" t="s">
        <v>1011</v>
      </c>
      <c r="N358" s="45">
        <v>100000</v>
      </c>
      <c r="O358" s="28" t="s">
        <v>1011</v>
      </c>
      <c r="P358" s="18" t="s">
        <v>877</v>
      </c>
    </row>
    <row r="359" spans="1:16" ht="18.75" thickBot="1">
      <c r="A359" s="125"/>
      <c r="B359" s="128"/>
      <c r="C359" s="130"/>
      <c r="D359" s="132"/>
      <c r="E359" s="28" t="s">
        <v>999</v>
      </c>
      <c r="F359" s="32" t="s">
        <v>878</v>
      </c>
      <c r="G359" s="5">
        <v>5</v>
      </c>
      <c r="H359" s="33" t="s">
        <v>166</v>
      </c>
      <c r="I359" s="2">
        <v>20000</v>
      </c>
      <c r="J359" s="2">
        <v>100000</v>
      </c>
      <c r="K359" s="5">
        <v>2</v>
      </c>
      <c r="L359" s="45">
        <v>100000</v>
      </c>
      <c r="M359" s="5" t="s">
        <v>1030</v>
      </c>
      <c r="N359" s="45"/>
      <c r="O359" s="5"/>
      <c r="P359" s="19" t="s">
        <v>1142</v>
      </c>
    </row>
    <row r="360" spans="1:16" ht="18.75" thickBot="1">
      <c r="A360" s="125"/>
      <c r="B360" s="128"/>
      <c r="C360" s="130"/>
      <c r="D360" s="132"/>
      <c r="E360" s="28" t="s">
        <v>1000</v>
      </c>
      <c r="F360" s="29" t="s">
        <v>879</v>
      </c>
      <c r="G360" s="28">
        <v>2</v>
      </c>
      <c r="H360" s="28" t="s">
        <v>876</v>
      </c>
      <c r="I360" s="2">
        <v>25000</v>
      </c>
      <c r="J360" s="2">
        <v>50000</v>
      </c>
      <c r="K360" s="28">
        <v>2</v>
      </c>
      <c r="L360" s="45"/>
      <c r="M360" s="28"/>
      <c r="N360" s="45">
        <v>50000</v>
      </c>
      <c r="O360" s="28" t="s">
        <v>1048</v>
      </c>
      <c r="P360" s="18" t="s">
        <v>1143</v>
      </c>
    </row>
    <row r="361" spans="1:16" ht="41.25" thickBot="1">
      <c r="A361" s="125"/>
      <c r="B361" s="128"/>
      <c r="C361" s="113"/>
      <c r="D361" s="133"/>
      <c r="E361" s="28" t="s">
        <v>1001</v>
      </c>
      <c r="F361" s="29" t="s">
        <v>880</v>
      </c>
      <c r="G361" s="39" t="s">
        <v>371</v>
      </c>
      <c r="H361" s="28" t="s">
        <v>876</v>
      </c>
      <c r="I361" s="2">
        <v>1000</v>
      </c>
      <c r="J361" s="2">
        <v>16000</v>
      </c>
      <c r="K361" s="28">
        <v>3</v>
      </c>
      <c r="L361" s="45">
        <v>8000</v>
      </c>
      <c r="M361" s="28" t="s">
        <v>1022</v>
      </c>
      <c r="N361" s="45">
        <v>8000</v>
      </c>
      <c r="O361" s="28" t="s">
        <v>1022</v>
      </c>
      <c r="P361" s="18" t="s">
        <v>1144</v>
      </c>
    </row>
    <row r="362" spans="1:16" ht="27.75" thickBot="1">
      <c r="A362" s="126"/>
      <c r="B362" s="129"/>
      <c r="C362" s="28" t="s">
        <v>997</v>
      </c>
      <c r="D362" s="31" t="s">
        <v>881</v>
      </c>
      <c r="E362" s="28" t="s">
        <v>1002</v>
      </c>
      <c r="F362" s="29" t="s">
        <v>882</v>
      </c>
      <c r="G362" s="39" t="s">
        <v>883</v>
      </c>
      <c r="H362" s="28" t="s">
        <v>876</v>
      </c>
      <c r="I362" s="2">
        <v>1000</v>
      </c>
      <c r="J362" s="2">
        <v>8000</v>
      </c>
      <c r="K362" s="28">
        <v>3</v>
      </c>
      <c r="L362" s="45">
        <v>4000</v>
      </c>
      <c r="M362" s="28" t="s">
        <v>1022</v>
      </c>
      <c r="N362" s="45">
        <v>4000</v>
      </c>
      <c r="O362" s="28" t="s">
        <v>1022</v>
      </c>
      <c r="P362" s="18" t="s">
        <v>1145</v>
      </c>
    </row>
    <row r="363" spans="1:16" s="100" customFormat="1" ht="17.25" thickBot="1">
      <c r="A363" s="57"/>
      <c r="B363" s="58"/>
      <c r="C363" s="70"/>
      <c r="D363" s="84"/>
      <c r="E363" s="52"/>
      <c r="F363" s="53"/>
      <c r="G363" s="52"/>
      <c r="H363" s="52"/>
      <c r="I363" s="54"/>
      <c r="J363" s="54">
        <f>SUM(J358:J362)</f>
        <v>374000</v>
      </c>
      <c r="K363" s="52"/>
      <c r="L363" s="54">
        <f>SUM(L358:L362)</f>
        <v>212000</v>
      </c>
      <c r="M363" s="55">
        <f>L363/$J$363</f>
        <v>0.5668449197860963</v>
      </c>
      <c r="N363" s="54">
        <f>SUM(N358:N362)</f>
        <v>162000</v>
      </c>
      <c r="O363" s="55">
        <f>N363/$J$363</f>
        <v>0.43315508021390375</v>
      </c>
      <c r="P363" s="53"/>
    </row>
    <row r="364" spans="1:16" ht="41.25" customHeight="1" thickBot="1">
      <c r="A364" s="124">
        <v>4.4000000000000004</v>
      </c>
      <c r="B364" s="127" t="s">
        <v>884</v>
      </c>
      <c r="C364" s="112" t="s">
        <v>885</v>
      </c>
      <c r="D364" s="131" t="s">
        <v>886</v>
      </c>
      <c r="E364" s="28" t="s">
        <v>887</v>
      </c>
      <c r="F364" s="29" t="s">
        <v>888</v>
      </c>
      <c r="G364" s="39" t="s">
        <v>883</v>
      </c>
      <c r="H364" s="28" t="s">
        <v>211</v>
      </c>
      <c r="I364" s="2">
        <v>1000</v>
      </c>
      <c r="J364" s="2">
        <v>8000</v>
      </c>
      <c r="K364" s="28">
        <v>3</v>
      </c>
      <c r="L364" s="45">
        <v>4000</v>
      </c>
      <c r="M364" s="28" t="s">
        <v>1022</v>
      </c>
      <c r="N364" s="45">
        <v>4000</v>
      </c>
      <c r="O364" s="28" t="s">
        <v>1022</v>
      </c>
      <c r="P364" s="18" t="s">
        <v>1146</v>
      </c>
    </row>
    <row r="365" spans="1:16" ht="27.75" thickBot="1">
      <c r="A365" s="125"/>
      <c r="B365" s="128"/>
      <c r="C365" s="130"/>
      <c r="D365" s="132"/>
      <c r="E365" s="28" t="s">
        <v>889</v>
      </c>
      <c r="F365" s="29" t="s">
        <v>890</v>
      </c>
      <c r="G365" s="39" t="s">
        <v>364</v>
      </c>
      <c r="H365" s="28" t="s">
        <v>891</v>
      </c>
      <c r="I365" s="2">
        <v>7000</v>
      </c>
      <c r="J365" s="2">
        <v>28000</v>
      </c>
      <c r="K365" s="28" t="s">
        <v>892</v>
      </c>
      <c r="L365" s="45">
        <v>14000</v>
      </c>
      <c r="M365" s="28" t="s">
        <v>1022</v>
      </c>
      <c r="N365" s="45">
        <v>14000</v>
      </c>
      <c r="O365" s="28" t="s">
        <v>1022</v>
      </c>
      <c r="P365" s="18" t="s">
        <v>1147</v>
      </c>
    </row>
    <row r="366" spans="1:16" ht="54.75" thickBot="1">
      <c r="A366" s="125"/>
      <c r="B366" s="128"/>
      <c r="C366" s="130"/>
      <c r="D366" s="132"/>
      <c r="E366" s="28" t="s">
        <v>893</v>
      </c>
      <c r="F366" s="29" t="s">
        <v>894</v>
      </c>
      <c r="G366" s="28">
        <v>2</v>
      </c>
      <c r="H366" s="28" t="s">
        <v>895</v>
      </c>
      <c r="I366" s="2">
        <v>25000</v>
      </c>
      <c r="J366" s="2">
        <v>50000</v>
      </c>
      <c r="K366" s="28">
        <v>2</v>
      </c>
      <c r="L366" s="45">
        <v>25000</v>
      </c>
      <c r="M366" s="28" t="s">
        <v>1022</v>
      </c>
      <c r="N366" s="45">
        <v>25000</v>
      </c>
      <c r="O366" s="28" t="s">
        <v>1022</v>
      </c>
      <c r="P366" s="18" t="s">
        <v>896</v>
      </c>
    </row>
    <row r="367" spans="1:16" ht="14.25" thickBot="1">
      <c r="A367" s="125"/>
      <c r="B367" s="128"/>
      <c r="C367" s="113"/>
      <c r="D367" s="133"/>
      <c r="E367" s="28" t="s">
        <v>897</v>
      </c>
      <c r="F367" s="29" t="s">
        <v>898</v>
      </c>
      <c r="G367" s="28">
        <v>1</v>
      </c>
      <c r="H367" s="28" t="s">
        <v>899</v>
      </c>
      <c r="I367" s="2">
        <v>500000</v>
      </c>
      <c r="J367" s="2">
        <v>500000</v>
      </c>
      <c r="K367" s="28" t="s">
        <v>644</v>
      </c>
      <c r="L367" s="45">
        <v>500000</v>
      </c>
      <c r="M367" s="28" t="s">
        <v>1022</v>
      </c>
      <c r="N367" s="45"/>
      <c r="O367" s="28"/>
      <c r="P367" s="18" t="s">
        <v>1148</v>
      </c>
    </row>
    <row r="368" spans="1:16" ht="14.25" customHeight="1" thickBot="1">
      <c r="A368" s="125"/>
      <c r="B368" s="128"/>
      <c r="C368" s="112" t="s">
        <v>900</v>
      </c>
      <c r="D368" s="131" t="s">
        <v>901</v>
      </c>
      <c r="E368" s="28" t="s">
        <v>902</v>
      </c>
      <c r="F368" s="29" t="s">
        <v>903</v>
      </c>
      <c r="G368" s="28">
        <v>2</v>
      </c>
      <c r="H368" s="28" t="s">
        <v>876</v>
      </c>
      <c r="I368" s="2">
        <v>25000</v>
      </c>
      <c r="J368" s="2">
        <v>50000</v>
      </c>
      <c r="K368" s="28">
        <v>2</v>
      </c>
      <c r="L368" s="45"/>
      <c r="M368" s="28"/>
      <c r="N368" s="45">
        <v>50000</v>
      </c>
      <c r="O368" s="28" t="s">
        <v>1048</v>
      </c>
      <c r="P368" s="18" t="s">
        <v>904</v>
      </c>
    </row>
    <row r="369" spans="1:16" ht="14.25" thickBot="1">
      <c r="A369" s="126"/>
      <c r="B369" s="129"/>
      <c r="C369" s="113"/>
      <c r="D369" s="133"/>
      <c r="E369" s="28" t="s">
        <v>905</v>
      </c>
      <c r="F369" s="32" t="s">
        <v>222</v>
      </c>
      <c r="G369" s="5">
        <v>2</v>
      </c>
      <c r="H369" s="33" t="s">
        <v>166</v>
      </c>
      <c r="I369" s="2">
        <v>20000</v>
      </c>
      <c r="J369" s="2">
        <v>40000</v>
      </c>
      <c r="K369" s="5">
        <v>2</v>
      </c>
      <c r="L369" s="45">
        <v>40000</v>
      </c>
      <c r="M369" s="5" t="s">
        <v>1022</v>
      </c>
      <c r="N369" s="45"/>
      <c r="O369" s="5"/>
      <c r="P369" s="19" t="s">
        <v>906</v>
      </c>
    </row>
    <row r="370" spans="1:16" s="100" customFormat="1" ht="17.25" thickBot="1">
      <c r="A370" s="59"/>
      <c r="B370" s="60"/>
      <c r="C370" s="61"/>
      <c r="D370" s="60"/>
      <c r="E370" s="62"/>
      <c r="F370" s="87"/>
      <c r="G370" s="88"/>
      <c r="H370" s="89"/>
      <c r="I370" s="64"/>
      <c r="J370" s="54">
        <f>SUM(J364:J369)</f>
        <v>676000</v>
      </c>
      <c r="K370" s="90"/>
      <c r="L370" s="54">
        <f>SUM(L364:L369)</f>
        <v>583000</v>
      </c>
      <c r="M370" s="67">
        <f>L370/$J$370</f>
        <v>0.8624260355029586</v>
      </c>
      <c r="N370" s="54">
        <f>SUM(N364:N369)</f>
        <v>93000</v>
      </c>
      <c r="O370" s="67">
        <f>N370/$J$370</f>
        <v>0.13757396449704143</v>
      </c>
      <c r="P370" s="91"/>
    </row>
    <row r="371" spans="1:16" ht="15.75" thickBot="1">
      <c r="A371" s="116" t="s">
        <v>907</v>
      </c>
      <c r="B371" s="117"/>
      <c r="C371" s="117"/>
      <c r="D371" s="117"/>
      <c r="E371" s="117"/>
      <c r="F371" s="117"/>
      <c r="G371" s="117"/>
      <c r="H371" s="117"/>
      <c r="I371" s="118"/>
      <c r="J371" s="3">
        <f>SUM(J370,J363,J357,J336)</f>
        <v>14947440</v>
      </c>
      <c r="K371" s="14"/>
      <c r="L371" s="3">
        <f>SUM(L370,L363,L357,L336)</f>
        <v>12293240</v>
      </c>
      <c r="M371" s="41"/>
      <c r="N371" s="3">
        <f>SUM(N370,N363,N357,N336)</f>
        <v>2654200</v>
      </c>
      <c r="O371" s="41"/>
      <c r="P371" s="20"/>
    </row>
    <row r="372" spans="1:16" ht="15.75" thickBot="1">
      <c r="A372" s="116" t="s">
        <v>908</v>
      </c>
      <c r="B372" s="117"/>
      <c r="C372" s="117"/>
      <c r="D372" s="117"/>
      <c r="E372" s="117"/>
      <c r="F372" s="117"/>
      <c r="G372" s="117"/>
      <c r="H372" s="117"/>
      <c r="I372" s="118"/>
      <c r="J372" s="3">
        <f>SUM(J371,J302,J216,J106)</f>
        <v>117971877</v>
      </c>
      <c r="K372" s="14"/>
      <c r="L372" s="46"/>
      <c r="M372" s="41"/>
      <c r="N372" s="46"/>
      <c r="O372" s="41"/>
    </row>
  </sheetData>
  <mergeCells count="175">
    <mergeCell ref="C31:C34"/>
    <mergeCell ref="D31:D34"/>
    <mergeCell ref="A22:P22"/>
    <mergeCell ref="B23:P23"/>
    <mergeCell ref="B24:P24"/>
    <mergeCell ref="B25:P25"/>
    <mergeCell ref="B26:P26"/>
    <mergeCell ref="B21:P21"/>
    <mergeCell ref="A28:P28"/>
    <mergeCell ref="A29:B29"/>
    <mergeCell ref="C29:D29"/>
    <mergeCell ref="E29:P29"/>
    <mergeCell ref="A31:A44"/>
    <mergeCell ref="B31:B44"/>
    <mergeCell ref="C35:C38"/>
    <mergeCell ref="D35:D38"/>
    <mergeCell ref="C42:C44"/>
    <mergeCell ref="C39:C41"/>
    <mergeCell ref="D39:D41"/>
    <mergeCell ref="C46:C55"/>
    <mergeCell ref="D46:D55"/>
    <mergeCell ref="C56:C59"/>
    <mergeCell ref="D56:D59"/>
    <mergeCell ref="D42:D44"/>
    <mergeCell ref="A46:A92"/>
    <mergeCell ref="B46:B92"/>
    <mergeCell ref="C60:C82"/>
    <mergeCell ref="D60:D82"/>
    <mergeCell ref="C83:C92"/>
    <mergeCell ref="D83:D92"/>
    <mergeCell ref="A94:A104"/>
    <mergeCell ref="B94:B104"/>
    <mergeCell ref="C94:C99"/>
    <mergeCell ref="D94:D99"/>
    <mergeCell ref="C100:C104"/>
    <mergeCell ref="D100:D104"/>
    <mergeCell ref="C112:C113"/>
    <mergeCell ref="D112:D113"/>
    <mergeCell ref="C114:C115"/>
    <mergeCell ref="D114:D115"/>
    <mergeCell ref="C116:C133"/>
    <mergeCell ref="D116:D133"/>
    <mergeCell ref="D192:D193"/>
    <mergeCell ref="A106:I106"/>
    <mergeCell ref="A107:P107"/>
    <mergeCell ref="A108:B108"/>
    <mergeCell ref="C108:D108"/>
    <mergeCell ref="E108:P108"/>
    <mergeCell ref="A110:A133"/>
    <mergeCell ref="B110:B133"/>
    <mergeCell ref="C110:C111"/>
    <mergeCell ref="D110:D111"/>
    <mergeCell ref="D138:D175"/>
    <mergeCell ref="C176:C179"/>
    <mergeCell ref="D176:D179"/>
    <mergeCell ref="A181:A194"/>
    <mergeCell ref="B181:B194"/>
    <mergeCell ref="C181:C189"/>
    <mergeCell ref="D181:D189"/>
    <mergeCell ref="C190:C191"/>
    <mergeCell ref="D190:D191"/>
    <mergeCell ref="C192:C193"/>
    <mergeCell ref="D200:D205"/>
    <mergeCell ref="C206:C210"/>
    <mergeCell ref="D206:D210"/>
    <mergeCell ref="C211:C214"/>
    <mergeCell ref="D211:D214"/>
    <mergeCell ref="A135:A179"/>
    <mergeCell ref="B135:B179"/>
    <mergeCell ref="C135:C137"/>
    <mergeCell ref="D135:D137"/>
    <mergeCell ref="C138:C175"/>
    <mergeCell ref="A273:A279"/>
    <mergeCell ref="B273:B279"/>
    <mergeCell ref="C273:C275"/>
    <mergeCell ref="D273:D275"/>
    <mergeCell ref="C276:C277"/>
    <mergeCell ref="D276:D277"/>
    <mergeCell ref="A220:A255"/>
    <mergeCell ref="B220:B255"/>
    <mergeCell ref="C227:C234"/>
    <mergeCell ref="D227:D234"/>
    <mergeCell ref="D235:D254"/>
    <mergeCell ref="C235:C254"/>
    <mergeCell ref="D220:D226"/>
    <mergeCell ref="C220:C226"/>
    <mergeCell ref="A257:A271"/>
    <mergeCell ref="B257:B271"/>
    <mergeCell ref="C257:C261"/>
    <mergeCell ref="D257:D261"/>
    <mergeCell ref="C262:C267"/>
    <mergeCell ref="D262:D267"/>
    <mergeCell ref="C268:C270"/>
    <mergeCell ref="D268:D270"/>
    <mergeCell ref="C304:D304"/>
    <mergeCell ref="E304:P304"/>
    <mergeCell ref="A281:A300"/>
    <mergeCell ref="B281:B300"/>
    <mergeCell ref="C281:C283"/>
    <mergeCell ref="P295:P298"/>
    <mergeCell ref="P299:P300"/>
    <mergeCell ref="D281:D283"/>
    <mergeCell ref="C284:C286"/>
    <mergeCell ref="D284:D286"/>
    <mergeCell ref="D290:D300"/>
    <mergeCell ref="C287:C289"/>
    <mergeCell ref="D287:D289"/>
    <mergeCell ref="C290:C300"/>
    <mergeCell ref="C364:C367"/>
    <mergeCell ref="D364:D367"/>
    <mergeCell ref="C368:C369"/>
    <mergeCell ref="D368:D369"/>
    <mergeCell ref="C349:C353"/>
    <mergeCell ref="D349:D353"/>
    <mergeCell ref="C354:C356"/>
    <mergeCell ref="D354:D356"/>
    <mergeCell ref="A371:I371"/>
    <mergeCell ref="A358:A362"/>
    <mergeCell ref="B358:B362"/>
    <mergeCell ref="C358:C361"/>
    <mergeCell ref="D358:D361"/>
    <mergeCell ref="A337:A356"/>
    <mergeCell ref="B337:B356"/>
    <mergeCell ref="C337:C342"/>
    <mergeCell ref="D337:D342"/>
    <mergeCell ref="C343:C348"/>
    <mergeCell ref="D343:D348"/>
    <mergeCell ref="A372:I372"/>
    <mergeCell ref="A4:P4"/>
    <mergeCell ref="A5:P5"/>
    <mergeCell ref="A15:P16"/>
    <mergeCell ref="B18:P18"/>
    <mergeCell ref="B19:P19"/>
    <mergeCell ref="B20:P20"/>
    <mergeCell ref="A364:A369"/>
    <mergeCell ref="B364:B369"/>
    <mergeCell ref="P211:P214"/>
    <mergeCell ref="A306:A335"/>
    <mergeCell ref="B306:B335"/>
    <mergeCell ref="C325:C335"/>
    <mergeCell ref="D325:D335"/>
    <mergeCell ref="C306:C323"/>
    <mergeCell ref="D306:D323"/>
    <mergeCell ref="A302:I302"/>
    <mergeCell ref="A303:P303"/>
    <mergeCell ref="A304:B304"/>
    <mergeCell ref="J299:J300"/>
    <mergeCell ref="P340:P342"/>
    <mergeCell ref="P344:P348"/>
    <mergeCell ref="P351:P353"/>
    <mergeCell ref="P62:P70"/>
    <mergeCell ref="P79:P81"/>
    <mergeCell ref="P89:P91"/>
    <mergeCell ref="P117:P133"/>
    <mergeCell ref="P237:P238"/>
    <mergeCell ref="P243:P244"/>
    <mergeCell ref="I299:I300"/>
    <mergeCell ref="H299:H300"/>
    <mergeCell ref="G299:G300"/>
    <mergeCell ref="F299:F300"/>
    <mergeCell ref="O299:O300"/>
    <mergeCell ref="N299:N300"/>
    <mergeCell ref="M299:M300"/>
    <mergeCell ref="L299:L300"/>
    <mergeCell ref="K299:K300"/>
    <mergeCell ref="A216:I216"/>
    <mergeCell ref="A217:P217"/>
    <mergeCell ref="A218:B218"/>
    <mergeCell ref="C218:D218"/>
    <mergeCell ref="E218:P218"/>
    <mergeCell ref="A196:A214"/>
    <mergeCell ref="B196:B214"/>
    <mergeCell ref="C196:C199"/>
    <mergeCell ref="D196:D199"/>
    <mergeCell ref="C200:C205"/>
  </mergeCells>
  <pageMargins left="0.43307086614173229" right="0.15748031496062992" top="0.55118110236220474" bottom="0.47244094488188981" header="0.31496062992125984" footer="0.31496062992125984"/>
  <pageSetup scale="42" fitToHeight="15" orientation="landscape" r:id="rId1"/>
  <headerFooter>
    <oddHeader>&amp;C&amp;"Trebuchet MS,Negrita"&amp;12&amp;K04-049Programa Integral de Fortalecimiento Institucional 2010-2011</oddHeader>
    <oddFooter>&amp;L&amp;"Trebuchet MS,Negrita"&amp;14&amp;K04-047DES: Campus Guanajuato&amp;C&amp;"Trebuchet MS,Negrita"&amp;14&amp;K04-049Página &amp;P de &amp;N&amp;R&amp;"Trebuchet MS,Negrita"&amp;14&amp;K04-047Mayo  2010</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1</vt:i4>
      </vt:variant>
    </vt:vector>
  </HeadingPairs>
  <TitlesOfParts>
    <vt:vector size="2" baseType="lpstr">
      <vt:lpstr>ProyectoDES</vt:lpstr>
      <vt:lpstr>ProyectoDES!Títulos_a_imprimir</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Estadística</dc:creator>
  <cp:lastModifiedBy>Estadística</cp:lastModifiedBy>
  <cp:lastPrinted>2010-04-29T20:56:37Z</cp:lastPrinted>
  <dcterms:created xsi:type="dcterms:W3CDTF">2010-03-31T02:18:28Z</dcterms:created>
  <dcterms:modified xsi:type="dcterms:W3CDTF">2010-04-30T18:19:41Z</dcterms:modified>
</cp:coreProperties>
</file>